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Marktprojecten\Jaarcijfers GF Huis\2021\"/>
    </mc:Choice>
  </mc:AlternateContent>
  <bookViews>
    <workbookView xWindow="120" yWindow="50" windowWidth="20580" windowHeight="11640"/>
  </bookViews>
  <sheets>
    <sheet name="productie export import" sheetId="1" r:id="rId1"/>
    <sheet name="consumentenaankoop" sheetId="2" r:id="rId2"/>
  </sheets>
  <calcPr calcId="162913"/>
</workbook>
</file>

<file path=xl/calcChain.xml><?xml version="1.0" encoding="utf-8"?>
<calcChain xmlns="http://schemas.openxmlformats.org/spreadsheetml/2006/main">
  <c r="D23" i="1" l="1"/>
  <c r="D15" i="1" l="1"/>
  <c r="D7" i="1"/>
  <c r="C7" i="1"/>
  <c r="C23" i="1" l="1"/>
  <c r="B23" i="1"/>
  <c r="C15" i="1"/>
  <c r="B15" i="1"/>
  <c r="B7" i="1"/>
  <c r="I106" i="1" l="1"/>
  <c r="H106" i="1"/>
  <c r="I90" i="1"/>
  <c r="J90" i="1"/>
  <c r="H90" i="1"/>
  <c r="E105" i="1"/>
  <c r="E104" i="1"/>
  <c r="E103" i="1"/>
  <c r="E102" i="1"/>
  <c r="E101" i="1"/>
  <c r="E100" i="1"/>
  <c r="E99" i="1"/>
  <c r="E98" i="1"/>
  <c r="E97" i="1"/>
  <c r="E96" i="1"/>
  <c r="E89" i="1"/>
  <c r="E88" i="1"/>
  <c r="E87" i="1"/>
  <c r="E86" i="1"/>
  <c r="E85" i="1"/>
  <c r="E84" i="1"/>
  <c r="E83" i="1"/>
  <c r="E82" i="1"/>
  <c r="E81" i="1"/>
  <c r="E80" i="1"/>
  <c r="J106" i="1" l="1"/>
  <c r="H56" i="1" l="1"/>
  <c r="E23" i="1" l="1"/>
  <c r="E13" i="1" l="1"/>
  <c r="E14" i="1"/>
  <c r="E15" i="1" l="1"/>
  <c r="E21" i="1"/>
  <c r="E22" i="1"/>
  <c r="E70" i="1" l="1"/>
  <c r="E69" i="1"/>
  <c r="E68" i="1"/>
  <c r="E67" i="1"/>
  <c r="E66" i="1"/>
  <c r="E65" i="1" l="1"/>
  <c r="E64" i="1"/>
  <c r="E63" i="1"/>
  <c r="E62" i="1"/>
  <c r="E61" i="1"/>
  <c r="E49" i="1"/>
  <c r="E51" i="1"/>
  <c r="E50" i="1"/>
  <c r="E52" i="1"/>
  <c r="E53" i="1"/>
  <c r="E54" i="1"/>
  <c r="E55" i="1"/>
  <c r="E47" i="1"/>
  <c r="E48" i="1"/>
  <c r="E46" i="1"/>
  <c r="E6" i="1" l="1"/>
  <c r="E5" i="1"/>
  <c r="H71" i="1" l="1"/>
  <c r="E7" i="1"/>
</calcChain>
</file>

<file path=xl/sharedStrings.xml><?xml version="1.0" encoding="utf-8"?>
<sst xmlns="http://schemas.openxmlformats.org/spreadsheetml/2006/main" count="137" uniqueCount="54">
  <si>
    <t>Productie Nederlandse groenten en fruit, in mln euro's</t>
  </si>
  <si>
    <t>Verse groenten</t>
  </si>
  <si>
    <t>Vers fruit</t>
  </si>
  <si>
    <t>Totaal</t>
  </si>
  <si>
    <t>Import verse groenten en fruit in NL, in mln euro's</t>
  </si>
  <si>
    <t>Export verse groenten en fruit uit NL, in mln euro's</t>
  </si>
  <si>
    <t>Duitsland</t>
  </si>
  <si>
    <t>Frankrijk</t>
  </si>
  <si>
    <t>Noorwegen</t>
  </si>
  <si>
    <t>Zweden</t>
  </si>
  <si>
    <t>Polen</t>
  </si>
  <si>
    <t>Denemarken</t>
  </si>
  <si>
    <t>Export Top-10 bestemmingen verse groenten en fruit uit NL, in € mln</t>
  </si>
  <si>
    <t>België</t>
  </si>
  <si>
    <t>Italië</t>
  </si>
  <si>
    <t>Peru</t>
  </si>
  <si>
    <t>Spanje</t>
  </si>
  <si>
    <t>Chili</t>
  </si>
  <si>
    <t>Brazilië</t>
  </si>
  <si>
    <t>R=raming</t>
  </si>
  <si>
    <t>Overig</t>
  </si>
  <si>
    <t>Costa Rica</t>
  </si>
  <si>
    <t>Import Top-10 herkomstlanden verse groenten en fruit in NL, in € mln</t>
  </si>
  <si>
    <t>Bron: CBS/Wageningen Economic Research/GroentenFruit Huis</t>
  </si>
  <si>
    <t>Foodservice verse groenten en fruit, in mln kilo</t>
  </si>
  <si>
    <t>Bron: Foodstep/GroentenFruit Huis</t>
  </si>
  <si>
    <t>Bron: Eurostat/Fruit &amp; Vegetables Facts</t>
  </si>
  <si>
    <t>Ver. Koninkrijk</t>
  </si>
  <si>
    <t>Huishoudelijke aankoop thuisgebruik in volume, in mln kilo</t>
  </si>
  <si>
    <t>Huishoudelijke aankoop thuisgebruik in besteding, in € mln</t>
  </si>
  <si>
    <t>Export Top-10 producten verse groenten en fruit uit NL, in € mln</t>
  </si>
  <si>
    <t>Tomaat</t>
  </si>
  <si>
    <t>Paprika</t>
  </si>
  <si>
    <t>Avocado</t>
  </si>
  <si>
    <t>Druif</t>
  </si>
  <si>
    <t>Ui</t>
  </si>
  <si>
    <t>Banaan</t>
  </si>
  <si>
    <t>Komkommer</t>
  </si>
  <si>
    <t>Sinaasappel</t>
  </si>
  <si>
    <t>Mango</t>
  </si>
  <si>
    <t>Import Top-10 producten verse groenten en fruit in NL, in € mln</t>
  </si>
  <si>
    <t>Blauwe bes</t>
  </si>
  <si>
    <t>Appel</t>
  </si>
  <si>
    <t>Columbia</t>
  </si>
  <si>
    <t>Mandarijn</t>
  </si>
  <si>
    <t>Verse groenten en fruit</t>
  </si>
  <si>
    <t>21 tov 20</t>
  </si>
  <si>
    <t>2021R</t>
  </si>
  <si>
    <t>Peren</t>
  </si>
  <si>
    <t>Zuid-Afrika</t>
  </si>
  <si>
    <t>Egypte</t>
  </si>
  <si>
    <t>Ananas</t>
  </si>
  <si>
    <t>Bron: GfK/GroentenFruit Huis (MATwk48)</t>
  </si>
  <si>
    <t>Bron: GroentenFruit Huis/Eurostat/Fruit &amp; Vegetables Facts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</si>
</sst>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0" fontId="0" fillId="0" borderId="0" xfId="0" applyFont="1"/>
    <xf numFmtId="0" fontId="0" fillId="0" borderId="1" xfId="0" applyFont="1" applyBorder="1"/>
    <xf numFmtId="0" fontId="2" fillId="0" borderId="1" xfId="0" applyFont="1" applyBorder="1"/>
    <xf numFmtId="164" fontId="0" fillId="0" borderId="4" xfId="1" applyNumberFormat="1" applyFont="1" applyBorder="1"/>
    <xf numFmtId="164" fontId="0" fillId="0" borderId="8" xfId="1" applyNumberFormat="1" applyFont="1" applyBorder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1" fontId="3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Border="1"/>
    <xf numFmtId="0" fontId="0" fillId="0" borderId="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0" fillId="0" borderId="0" xfId="1" applyNumberFormat="1" applyFont="1"/>
    <xf numFmtId="164" fontId="1" fillId="0" borderId="4" xfId="1" applyNumberFormat="1" applyFont="1" applyFill="1" applyBorder="1"/>
    <xf numFmtId="164" fontId="1" fillId="0" borderId="8" xfId="1" applyNumberFormat="1" applyFont="1" applyFill="1" applyBorder="1"/>
    <xf numFmtId="164" fontId="2" fillId="0" borderId="6" xfId="0" applyNumberFormat="1" applyFont="1" applyFill="1" applyBorder="1"/>
    <xf numFmtId="3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 applyBorder="1"/>
    <xf numFmtId="9" fontId="0" fillId="0" borderId="5" xfId="2" applyFont="1" applyFill="1" applyBorder="1"/>
    <xf numFmtId="9" fontId="0" fillId="0" borderId="9" xfId="2" applyFont="1" applyFill="1" applyBorder="1"/>
    <xf numFmtId="3" fontId="0" fillId="0" borderId="0" xfId="0" applyNumberFormat="1" applyFill="1"/>
    <xf numFmtId="9" fontId="0" fillId="0" borderId="0" xfId="0" applyNumberFormat="1" applyFill="1"/>
    <xf numFmtId="0" fontId="0" fillId="0" borderId="0" xfId="0" applyFont="1" applyAlignment="1">
      <alignment horizontal="left"/>
    </xf>
    <xf numFmtId="3" fontId="0" fillId="0" borderId="0" xfId="0" applyNumberFormat="1" applyFont="1"/>
    <xf numFmtId="164" fontId="0" fillId="0" borderId="5" xfId="1" applyNumberFormat="1" applyFont="1" applyBorder="1"/>
    <xf numFmtId="164" fontId="0" fillId="0" borderId="9" xfId="1" applyNumberFormat="1" applyFont="1" applyBorder="1"/>
    <xf numFmtId="9" fontId="2" fillId="0" borderId="1" xfId="2" applyFont="1" applyFill="1" applyBorder="1"/>
    <xf numFmtId="164" fontId="0" fillId="0" borderId="12" xfId="1" applyNumberFormat="1" applyFont="1" applyBorder="1"/>
    <xf numFmtId="0" fontId="0" fillId="0" borderId="2" xfId="0" applyFont="1" applyFill="1" applyBorder="1"/>
    <xf numFmtId="9" fontId="1" fillId="0" borderId="2" xfId="2" applyFont="1" applyFill="1" applyBorder="1"/>
    <xf numFmtId="9" fontId="1" fillId="0" borderId="6" xfId="2" applyFont="1" applyFill="1" applyBorder="1"/>
    <xf numFmtId="0" fontId="5" fillId="0" borderId="0" xfId="0" applyFont="1"/>
    <xf numFmtId="0" fontId="0" fillId="0" borderId="2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/>
    </xf>
    <xf numFmtId="1" fontId="0" fillId="0" borderId="0" xfId="0" applyNumberFormat="1" applyFont="1"/>
    <xf numFmtId="164" fontId="0" fillId="0" borderId="0" xfId="0" applyNumberFormat="1" applyFont="1"/>
    <xf numFmtId="1" fontId="0" fillId="0" borderId="0" xfId="0" applyNumberFormat="1"/>
    <xf numFmtId="0" fontId="2" fillId="0" borderId="10" xfId="0" applyFont="1" applyBorder="1" applyAlignment="1">
      <alignment horizontal="left"/>
    </xf>
    <xf numFmtId="164" fontId="0" fillId="0" borderId="3" xfId="1" applyNumberFormat="1" applyFont="1" applyBorder="1"/>
    <xf numFmtId="164" fontId="0" fillId="0" borderId="7" xfId="1" applyNumberFormat="1" applyFont="1" applyBorder="1"/>
    <xf numFmtId="164" fontId="0" fillId="0" borderId="13" xfId="1" applyNumberFormat="1" applyFont="1" applyBorder="1"/>
    <xf numFmtId="9" fontId="0" fillId="0" borderId="12" xfId="2" applyFont="1" applyFill="1" applyBorder="1"/>
    <xf numFmtId="0" fontId="0" fillId="0" borderId="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9" fontId="0" fillId="0" borderId="5" xfId="0" applyNumberFormat="1" applyFill="1" applyBorder="1"/>
    <xf numFmtId="9" fontId="0" fillId="0" borderId="12" xfId="0" applyNumberFormat="1" applyFill="1" applyBorder="1"/>
    <xf numFmtId="9" fontId="0" fillId="0" borderId="9" xfId="0" applyNumberFormat="1" applyFill="1" applyBorder="1"/>
    <xf numFmtId="9" fontId="0" fillId="0" borderId="12" xfId="2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4" xfId="0" applyBorder="1"/>
    <xf numFmtId="0" fontId="0" fillId="0" borderId="2" xfId="0" applyBorder="1"/>
    <xf numFmtId="0" fontId="0" fillId="0" borderId="11" xfId="0" applyBorder="1"/>
    <xf numFmtId="0" fontId="0" fillId="0" borderId="6" xfId="0" applyBorder="1"/>
    <xf numFmtId="0" fontId="0" fillId="0" borderId="10" xfId="0" applyBorder="1"/>
    <xf numFmtId="0" fontId="0" fillId="0" borderId="15" xfId="0" applyBorder="1"/>
    <xf numFmtId="1" fontId="0" fillId="0" borderId="2" xfId="0" applyNumberFormat="1" applyBorder="1"/>
    <xf numFmtId="1" fontId="0" fillId="0" borderId="11" xfId="0" applyNumberFormat="1" applyBorder="1"/>
    <xf numFmtId="1" fontId="0" fillId="0" borderId="6" xfId="0" applyNumberFormat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100"/>
              <a:t>Productie</a:t>
            </a:r>
            <a:r>
              <a:rPr lang="en-US" sz="1100" baseline="0"/>
              <a:t> </a:t>
            </a:r>
            <a:r>
              <a:rPr lang="en-US" sz="1100"/>
              <a:t>groenten en fruit in NL, in € mln</a:t>
            </a:r>
          </a:p>
          <a:p>
            <a:pPr>
              <a:defRPr sz="1200"/>
            </a:pPr>
            <a:r>
              <a:rPr lang="en-US" sz="800"/>
              <a:t>Bron:</a:t>
            </a:r>
            <a:r>
              <a:rPr lang="en-US" sz="800" baseline="0"/>
              <a:t> CBS/</a:t>
            </a:r>
            <a:r>
              <a:rPr lang="en-US" sz="800"/>
              <a:t>Wageningen</a:t>
            </a:r>
            <a:r>
              <a:rPr lang="en-US" sz="800" baseline="0"/>
              <a:t> Economic Research</a:t>
            </a:r>
            <a:endParaRPr lang="en-US" sz="800"/>
          </a:p>
        </c:rich>
      </c:tx>
      <c:layout>
        <c:manualLayout>
          <c:xMode val="edge"/>
          <c:yMode val="edge"/>
          <c:x val="0.10715653223700619"/>
          <c:y val="4.4886515754901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40726480670362"/>
          <c:y val="0.26003236611944064"/>
          <c:w val="0.60695478282860593"/>
          <c:h val="0.598867673661881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'productie export import'!$B$4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'productie export import'!$A$5:$A$6</c:f>
              <c:strCache>
                <c:ptCount val="2"/>
                <c:pt idx="0">
                  <c:v>Verse groenten</c:v>
                </c:pt>
                <c:pt idx="1">
                  <c:v>Vers fruit</c:v>
                </c:pt>
              </c:strCache>
            </c:strRef>
          </c:cat>
          <c:val>
            <c:numRef>
              <c:f>'productie export import'!$B$5:$B$6</c:f>
              <c:numCache>
                <c:formatCode>_ * #,##0_ ;_ * \-#,##0_ ;_ * "-"??_ ;_ @_ </c:formatCode>
                <c:ptCount val="2"/>
                <c:pt idx="0">
                  <c:v>2913</c:v>
                </c:pt>
                <c:pt idx="1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5-4071-93D1-E3AC9436706B}"/>
            </c:ext>
          </c:extLst>
        </c:ser>
        <c:ser>
          <c:idx val="1"/>
          <c:order val="1"/>
          <c:tx>
            <c:strRef>
              <c:f>'productie export import'!$C$4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'productie export import'!$A$5:$A$6</c:f>
              <c:strCache>
                <c:ptCount val="2"/>
                <c:pt idx="0">
                  <c:v>Verse groenten</c:v>
                </c:pt>
                <c:pt idx="1">
                  <c:v>Vers fruit</c:v>
                </c:pt>
              </c:strCache>
            </c:strRef>
          </c:cat>
          <c:val>
            <c:numRef>
              <c:f>'productie export import'!$C$5:$C$6</c:f>
              <c:numCache>
                <c:formatCode>_ * #,##0_ ;_ * \-#,##0_ ;_ * "-"??_ ;_ @_ </c:formatCode>
                <c:ptCount val="2"/>
                <c:pt idx="0">
                  <c:v>2817</c:v>
                </c:pt>
                <c:pt idx="1">
                  <c:v>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5-4071-93D1-E3AC9436706B}"/>
            </c:ext>
          </c:extLst>
        </c:ser>
        <c:ser>
          <c:idx val="2"/>
          <c:order val="2"/>
          <c:tx>
            <c:strRef>
              <c:f>'productie export import'!$D$4</c:f>
              <c:strCache>
                <c:ptCount val="1"/>
                <c:pt idx="0">
                  <c:v>2021R</c:v>
                </c:pt>
              </c:strCache>
            </c:strRef>
          </c:tx>
          <c:invertIfNegative val="0"/>
          <c:cat>
            <c:strRef>
              <c:f>'productie export import'!$A$5:$A$6</c:f>
              <c:strCache>
                <c:ptCount val="2"/>
                <c:pt idx="0">
                  <c:v>Verse groenten</c:v>
                </c:pt>
                <c:pt idx="1">
                  <c:v>Vers fruit</c:v>
                </c:pt>
              </c:strCache>
            </c:strRef>
          </c:cat>
          <c:val>
            <c:numRef>
              <c:f>'productie export import'!$D$5:$D$6</c:f>
              <c:numCache>
                <c:formatCode>_ * #,##0_ ;_ * \-#,##0_ ;_ * "-"??_ ;_ @_ </c:formatCode>
                <c:ptCount val="2"/>
                <c:pt idx="0">
                  <c:v>2975</c:v>
                </c:pt>
                <c:pt idx="1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5-4071-93D1-E3AC94367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903552"/>
        <c:axId val="270906880"/>
      </c:barChart>
      <c:catAx>
        <c:axId val="27090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0906880"/>
        <c:crosses val="autoZero"/>
        <c:auto val="1"/>
        <c:lblAlgn val="ctr"/>
        <c:lblOffset val="100"/>
        <c:noMultiLvlLbl val="0"/>
      </c:catAx>
      <c:valAx>
        <c:axId val="270906880"/>
        <c:scaling>
          <c:orientation val="minMax"/>
          <c:max val="3500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270903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32120613159442"/>
          <c:y val="0.34175824370020402"/>
          <c:w val="0.15963995442638959"/>
          <c:h val="0.4058394882937204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Inkoop verse groenten</a:t>
            </a:r>
            <a:r>
              <a:rPr lang="en-US" sz="1200" baseline="0"/>
              <a:t> en fruit </a:t>
            </a:r>
            <a:r>
              <a:rPr lang="en-US" sz="1200"/>
              <a:t>horeca en catering</a:t>
            </a:r>
            <a:r>
              <a:rPr lang="en-US" sz="1200" baseline="0"/>
              <a:t> bij de groothandel, </a:t>
            </a:r>
            <a:r>
              <a:rPr lang="en-US" sz="1200"/>
              <a:t>in mln kilo</a:t>
            </a:r>
          </a:p>
          <a:p>
            <a:pPr>
              <a:defRPr/>
            </a:pPr>
            <a:r>
              <a:rPr lang="en-US" sz="800" b="0"/>
              <a:t>Bron: Foodstep/GroentenFruit Huis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consumentenaankoop!$A$26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consumentenaankoop!$B$25</c:f>
              <c:strCache>
                <c:ptCount val="1"/>
                <c:pt idx="0">
                  <c:v>Verse groenten en fruit</c:v>
                </c:pt>
              </c:strCache>
            </c:strRef>
          </c:cat>
          <c:val>
            <c:numRef>
              <c:f>consumentenaankoop!$B$26</c:f>
              <c:numCache>
                <c:formatCode>0</c:formatCode>
                <c:ptCount val="1"/>
                <c:pt idx="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C-48A0-B0F7-95C6EF3C9383}"/>
            </c:ext>
          </c:extLst>
        </c:ser>
        <c:ser>
          <c:idx val="1"/>
          <c:order val="1"/>
          <c:tx>
            <c:strRef>
              <c:f>consumentenaankoop!$A$27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consumentenaankoop!$B$25</c:f>
              <c:strCache>
                <c:ptCount val="1"/>
                <c:pt idx="0">
                  <c:v>Verse groenten en fruit</c:v>
                </c:pt>
              </c:strCache>
            </c:strRef>
          </c:cat>
          <c:val>
            <c:numRef>
              <c:f>consumentenaankoop!$B$27</c:f>
              <c:numCache>
                <c:formatCode>0</c:formatCode>
                <c:ptCount val="1"/>
                <c:pt idx="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C-48A0-B0F7-95C6EF3C9383}"/>
            </c:ext>
          </c:extLst>
        </c:ser>
        <c:ser>
          <c:idx val="2"/>
          <c:order val="2"/>
          <c:tx>
            <c:strRef>
              <c:f>consumentenaankoop!$A$28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consumentenaankoop!$B$25</c:f>
              <c:strCache>
                <c:ptCount val="1"/>
                <c:pt idx="0">
                  <c:v>Verse groenten en fruit</c:v>
                </c:pt>
              </c:strCache>
            </c:strRef>
          </c:cat>
          <c:val>
            <c:numRef>
              <c:f>consumentenaankoop!$B$28</c:f>
              <c:numCache>
                <c:formatCode>0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3-4DA1-B49D-6E2EB009D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396800"/>
        <c:axId val="264398336"/>
      </c:barChart>
      <c:catAx>
        <c:axId val="2643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l-NL"/>
          </a:p>
        </c:txPr>
        <c:crossAx val="264398336"/>
        <c:crosses val="autoZero"/>
        <c:auto val="1"/>
        <c:lblAlgn val="ctr"/>
        <c:lblOffset val="100"/>
        <c:noMultiLvlLbl val="0"/>
      </c:catAx>
      <c:valAx>
        <c:axId val="264398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643968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Import verse groenten en fruit in NL, in € mln</a:t>
            </a:r>
          </a:p>
          <a:p>
            <a:pPr>
              <a:defRPr sz="1100"/>
            </a:pPr>
            <a:r>
              <a:rPr lang="en-US" sz="800"/>
              <a:t>Bron:</a:t>
            </a:r>
            <a:r>
              <a:rPr lang="en-US" sz="800" baseline="0"/>
              <a:t> Eurostat/Fruit &amp; Vegetables Facts</a:t>
            </a:r>
            <a:endParaRPr lang="en-US" sz="8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'productie export import'!$A$13</c:f>
              <c:strCache>
                <c:ptCount val="1"/>
                <c:pt idx="0">
                  <c:v>Verse groenten</c:v>
                </c:pt>
              </c:strCache>
            </c:strRef>
          </c:tx>
          <c:marker>
            <c:symbol val="none"/>
          </c:marker>
          <c:cat>
            <c:strRef>
              <c:f>'productie export import'!$B$12:$D$12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import'!$B$13:$D$13</c:f>
              <c:numCache>
                <c:formatCode>_ * #,##0_ ;_ * \-#,##0_ ;_ * "-"??_ ;_ @_ </c:formatCode>
                <c:ptCount val="3"/>
                <c:pt idx="0">
                  <c:v>1936</c:v>
                </c:pt>
                <c:pt idx="1">
                  <c:v>1986</c:v>
                </c:pt>
                <c:pt idx="2">
                  <c:v>2158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D-41F6-8187-BE45237F1092}"/>
            </c:ext>
          </c:extLst>
        </c:ser>
        <c:ser>
          <c:idx val="1"/>
          <c:order val="1"/>
          <c:tx>
            <c:strRef>
              <c:f>'productie export import'!$A$14</c:f>
              <c:strCache>
                <c:ptCount val="1"/>
                <c:pt idx="0">
                  <c:v>Vers fruit</c:v>
                </c:pt>
              </c:strCache>
            </c:strRef>
          </c:tx>
          <c:marker>
            <c:symbol val="none"/>
          </c:marker>
          <c:cat>
            <c:strRef>
              <c:f>'productie export import'!$B$12:$D$12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import'!$B$14:$D$14</c:f>
              <c:numCache>
                <c:formatCode>_ * #,##0_ ;_ * \-#,##0_ ;_ * "-"??_ ;_ @_ </c:formatCode>
                <c:ptCount val="3"/>
                <c:pt idx="0">
                  <c:v>6399</c:v>
                </c:pt>
                <c:pt idx="1">
                  <c:v>7008</c:v>
                </c:pt>
                <c:pt idx="2">
                  <c:v>7074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D-41F6-8187-BE45237F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549248"/>
        <c:axId val="282540672"/>
      </c:lineChart>
      <c:catAx>
        <c:axId val="28054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nl-NL"/>
          </a:p>
        </c:txPr>
        <c:crossAx val="282540672"/>
        <c:crosses val="autoZero"/>
        <c:auto val="1"/>
        <c:lblAlgn val="ctr"/>
        <c:lblOffset val="100"/>
        <c:noMultiLvlLbl val="0"/>
      </c:catAx>
      <c:valAx>
        <c:axId val="282540672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2805492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100"/>
              <a:t>Export verse groenten en fruit uit NL (incl. re-export), in € mln</a:t>
            </a:r>
          </a:p>
          <a:p>
            <a:pPr>
              <a:defRPr sz="1200"/>
            </a:pPr>
            <a:r>
              <a:rPr lang="en-US" sz="800"/>
              <a:t>Bron:</a:t>
            </a:r>
            <a:r>
              <a:rPr lang="en-US" sz="800" baseline="0"/>
              <a:t> Eurostat/Fruit &amp; Vegetables Facts</a:t>
            </a:r>
            <a:endParaRPr lang="en-US" sz="800"/>
          </a:p>
        </c:rich>
      </c:tx>
      <c:layout>
        <c:manualLayout>
          <c:xMode val="edge"/>
          <c:yMode val="edge"/>
          <c:x val="8.1466458916041845E-2"/>
          <c:y val="3.88006919965934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'productie export import'!$A$21</c:f>
              <c:strCache>
                <c:ptCount val="1"/>
                <c:pt idx="0">
                  <c:v>Verse groenten</c:v>
                </c:pt>
              </c:strCache>
            </c:strRef>
          </c:tx>
          <c:invertIfNegative val="0"/>
          <c:cat>
            <c:strRef>
              <c:f>'productie export import'!$B$20:$D$20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import'!$B$21:$D$21</c:f>
              <c:numCache>
                <c:formatCode>_ * #,##0_ ;_ * \-#,##0_ ;_ * "-"??_ ;_ @_ </c:formatCode>
                <c:ptCount val="3"/>
                <c:pt idx="0">
                  <c:v>6060</c:v>
                </c:pt>
                <c:pt idx="1">
                  <c:v>6052</c:v>
                </c:pt>
                <c:pt idx="2">
                  <c:v>6190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6-4086-AFBC-B8657B95C130}"/>
            </c:ext>
          </c:extLst>
        </c:ser>
        <c:ser>
          <c:idx val="1"/>
          <c:order val="1"/>
          <c:tx>
            <c:strRef>
              <c:f>'productie export import'!$A$22</c:f>
              <c:strCache>
                <c:ptCount val="1"/>
                <c:pt idx="0">
                  <c:v>Vers fruit</c:v>
                </c:pt>
              </c:strCache>
            </c:strRef>
          </c:tx>
          <c:invertIfNegative val="0"/>
          <c:cat>
            <c:strRef>
              <c:f>'productie export import'!$B$20:$D$20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import'!$B$22:$D$22</c:f>
              <c:numCache>
                <c:formatCode>_ * #,##0_ ;_ * \-#,##0_ ;_ * "-"??_ ;_ @_ </c:formatCode>
                <c:ptCount val="3"/>
                <c:pt idx="0">
                  <c:v>6131</c:v>
                </c:pt>
                <c:pt idx="1">
                  <c:v>6933</c:v>
                </c:pt>
                <c:pt idx="2">
                  <c:v>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D6-4086-AFBC-B8657B95C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262412544"/>
        <c:axId val="262414336"/>
      </c:barChart>
      <c:catAx>
        <c:axId val="26241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nl-NL"/>
          </a:p>
        </c:txPr>
        <c:crossAx val="262414336"/>
        <c:crosses val="autoZero"/>
        <c:auto val="1"/>
        <c:lblAlgn val="ctr"/>
        <c:lblOffset val="100"/>
        <c:noMultiLvlLbl val="0"/>
      </c:catAx>
      <c:valAx>
        <c:axId val="262414336"/>
        <c:scaling>
          <c:orientation val="minMax"/>
          <c:max val="14000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262412544"/>
        <c:crosses val="autoZero"/>
        <c:crossBetween val="between"/>
        <c:majorUnit val="2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Export verse groenten en fruit uit NL (incl. re-export) in 2021, in € mln</a:t>
            </a:r>
          </a:p>
          <a:p>
            <a:pPr>
              <a:defRPr sz="1100"/>
            </a:pPr>
            <a:r>
              <a:rPr lang="en-US" sz="900"/>
              <a:t>Bron</a:t>
            </a:r>
            <a:r>
              <a:rPr lang="en-US" sz="900" baseline="0"/>
              <a:t>: Eurostat/Fruit &amp; Vegetables Facts</a:t>
            </a:r>
            <a:endParaRPr lang="en-US" sz="9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'productie export import'!$H$45</c:f>
              <c:strCache>
                <c:ptCount val="1"/>
                <c:pt idx="0">
                  <c:v>2021R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'productie export import'!$G$46:$G$56</c:f>
              <c:strCache>
                <c:ptCount val="11"/>
                <c:pt idx="0">
                  <c:v>Duitsland</c:v>
                </c:pt>
                <c:pt idx="1">
                  <c:v>België</c:v>
                </c:pt>
                <c:pt idx="2">
                  <c:v>Ver. Koninkrijk</c:v>
                </c:pt>
                <c:pt idx="3">
                  <c:v>Frankrijk</c:v>
                </c:pt>
                <c:pt idx="4">
                  <c:v>Polen</c:v>
                </c:pt>
                <c:pt idx="5">
                  <c:v>Zweden</c:v>
                </c:pt>
                <c:pt idx="6">
                  <c:v>Spanje</c:v>
                </c:pt>
                <c:pt idx="7">
                  <c:v>Denemarken</c:v>
                </c:pt>
                <c:pt idx="8">
                  <c:v>Italië</c:v>
                </c:pt>
                <c:pt idx="9">
                  <c:v>Noorwegen</c:v>
                </c:pt>
                <c:pt idx="10">
                  <c:v>Overig</c:v>
                </c:pt>
              </c:strCache>
            </c:strRef>
          </c:cat>
          <c:val>
            <c:numRef>
              <c:f>'productie export import'!$H$46:$H$56</c:f>
              <c:numCache>
                <c:formatCode>_ * #,##0_ ;_ * \-#,##0_ ;_ * "-"??_ ;_ @_ </c:formatCode>
                <c:ptCount val="11"/>
                <c:pt idx="0">
                  <c:v>4900</c:v>
                </c:pt>
                <c:pt idx="1">
                  <c:v>1194</c:v>
                </c:pt>
                <c:pt idx="2">
                  <c:v>1069</c:v>
                </c:pt>
                <c:pt idx="3">
                  <c:v>897</c:v>
                </c:pt>
                <c:pt idx="4">
                  <c:v>633</c:v>
                </c:pt>
                <c:pt idx="5">
                  <c:v>430</c:v>
                </c:pt>
                <c:pt idx="6">
                  <c:v>356</c:v>
                </c:pt>
                <c:pt idx="7">
                  <c:v>355</c:v>
                </c:pt>
                <c:pt idx="8">
                  <c:v>344</c:v>
                </c:pt>
                <c:pt idx="9">
                  <c:v>334</c:v>
                </c:pt>
                <c:pt idx="10">
                  <c:v>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0-4182-BB9E-F39400CF5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610564252016979"/>
          <c:y val="0.23307604646973268"/>
          <c:w val="0.23021762364439349"/>
          <c:h val="0.71382940357645819"/>
        </c:manualLayout>
      </c:layout>
      <c:overlay val="0"/>
      <c:txPr>
        <a:bodyPr/>
        <a:lstStyle/>
        <a:p>
          <a:pPr>
            <a:defRPr sz="80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Import verse groenten en fruit in NL  in 2021, in € mln</a:t>
            </a:r>
          </a:p>
          <a:p>
            <a:pPr>
              <a:defRPr sz="1100"/>
            </a:pPr>
            <a:r>
              <a:rPr lang="en-US" sz="900"/>
              <a:t>Bron:</a:t>
            </a:r>
            <a:r>
              <a:rPr lang="en-US" sz="900" baseline="0"/>
              <a:t> Eurostat/Fruit &amp; Vegetables Facts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'productie export import'!$H$60</c:f>
              <c:strCache>
                <c:ptCount val="1"/>
                <c:pt idx="0">
                  <c:v>2021R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'productie export import'!$G$61:$G$71</c:f>
              <c:strCache>
                <c:ptCount val="11"/>
                <c:pt idx="0">
                  <c:v>Spanje</c:v>
                </c:pt>
                <c:pt idx="1">
                  <c:v>Peru</c:v>
                </c:pt>
                <c:pt idx="2">
                  <c:v>Zuid-Afrika</c:v>
                </c:pt>
                <c:pt idx="3">
                  <c:v>België</c:v>
                </c:pt>
                <c:pt idx="4">
                  <c:v>Chili</c:v>
                </c:pt>
                <c:pt idx="5">
                  <c:v>Duitsland</c:v>
                </c:pt>
                <c:pt idx="6">
                  <c:v>Brazilië</c:v>
                </c:pt>
                <c:pt idx="7">
                  <c:v>Costa Rica</c:v>
                </c:pt>
                <c:pt idx="8">
                  <c:v>Columbia</c:v>
                </c:pt>
                <c:pt idx="9">
                  <c:v>Egypte</c:v>
                </c:pt>
                <c:pt idx="10">
                  <c:v>Overig</c:v>
                </c:pt>
              </c:strCache>
            </c:strRef>
          </c:cat>
          <c:val>
            <c:numRef>
              <c:f>'productie export import'!$H$61:$H$71</c:f>
              <c:numCache>
                <c:formatCode>_ * #,##0_ ;_ * \-#,##0_ ;_ * "-"??_ ;_ @_ </c:formatCode>
                <c:ptCount val="11"/>
                <c:pt idx="0">
                  <c:v>1200</c:v>
                </c:pt>
                <c:pt idx="1">
                  <c:v>1111</c:v>
                </c:pt>
                <c:pt idx="2">
                  <c:v>1068</c:v>
                </c:pt>
                <c:pt idx="3">
                  <c:v>761</c:v>
                </c:pt>
                <c:pt idx="4">
                  <c:v>497</c:v>
                </c:pt>
                <c:pt idx="5">
                  <c:v>509</c:v>
                </c:pt>
                <c:pt idx="6">
                  <c:v>426</c:v>
                </c:pt>
                <c:pt idx="7">
                  <c:v>357</c:v>
                </c:pt>
                <c:pt idx="8">
                  <c:v>338</c:v>
                </c:pt>
                <c:pt idx="9">
                  <c:v>224</c:v>
                </c:pt>
                <c:pt idx="10" formatCode="#,##0">
                  <c:v>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D-4811-8998-12CFE5017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960629921259849"/>
          <c:y val="0.21057633420822397"/>
          <c:w val="0.1942825896762905"/>
          <c:h val="0.74942621755613881"/>
        </c:manualLayout>
      </c:layout>
      <c:overlay val="0"/>
      <c:txPr>
        <a:bodyPr/>
        <a:lstStyle/>
        <a:p>
          <a:pPr>
            <a:defRPr sz="90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Export verse groenten en fruit uit NL (incl. re-export) in € mln</a:t>
            </a:r>
          </a:p>
          <a:p>
            <a:pPr>
              <a:defRPr sz="1100" b="1"/>
            </a:pPr>
            <a:r>
              <a:rPr lang="en-US" sz="800" b="0"/>
              <a:t>Bron: Eurostat/Fruit &amp; Vegetables Facts</a:t>
            </a:r>
          </a:p>
        </c:rich>
      </c:tx>
      <c:layout>
        <c:manualLayout>
          <c:xMode val="edge"/>
          <c:yMode val="edge"/>
          <c:x val="0.12471139822291269"/>
          <c:y val="3.19651152364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'productie export import'!$G$80</c:f>
              <c:strCache>
                <c:ptCount val="1"/>
                <c:pt idx="0">
                  <c:v>Tomaat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'productie export import'!$H$79:$J$79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import'!$H$80:$J$80</c:f>
              <c:numCache>
                <c:formatCode>_ * #,##0_ ;_ * \-#,##0_ ;_ * "-"??_ ;_ @_ </c:formatCode>
                <c:ptCount val="3"/>
                <c:pt idx="0">
                  <c:v>1727</c:v>
                </c:pt>
                <c:pt idx="1">
                  <c:v>1678</c:v>
                </c:pt>
                <c:pt idx="2">
                  <c:v>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4-4853-BD85-2FBC4A1D8A05}"/>
            </c:ext>
          </c:extLst>
        </c:ser>
        <c:ser>
          <c:idx val="1"/>
          <c:order val="1"/>
          <c:tx>
            <c:strRef>
              <c:f>'productie export import'!$G$81</c:f>
              <c:strCache>
                <c:ptCount val="1"/>
                <c:pt idx="0">
                  <c:v>Avocado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'productie export import'!$H$79:$J$79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import'!$H$81:$J$81</c:f>
              <c:numCache>
                <c:formatCode>_ * #,##0_ ;_ * \-#,##0_ ;_ * "-"??_ ;_ @_ </c:formatCode>
                <c:ptCount val="3"/>
                <c:pt idx="0">
                  <c:v>921</c:v>
                </c:pt>
                <c:pt idx="1">
                  <c:v>1037</c:v>
                </c:pt>
                <c:pt idx="2">
                  <c:v>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4-4853-BD85-2FBC4A1D8A05}"/>
            </c:ext>
          </c:extLst>
        </c:ser>
        <c:ser>
          <c:idx val="2"/>
          <c:order val="2"/>
          <c:tx>
            <c:strRef>
              <c:f>'productie export import'!$G$82</c:f>
              <c:strCache>
                <c:ptCount val="1"/>
                <c:pt idx="0">
                  <c:v>Paprika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'productie export import'!$H$79:$J$79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import'!$H$82:$J$82</c:f>
              <c:numCache>
                <c:formatCode>_ * #,##0_ ;_ * \-#,##0_ ;_ * "-"??_ ;_ @_ </c:formatCode>
                <c:ptCount val="3"/>
                <c:pt idx="0">
                  <c:v>964</c:v>
                </c:pt>
                <c:pt idx="1">
                  <c:v>1020</c:v>
                </c:pt>
                <c:pt idx="2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B4-4853-BD85-2FBC4A1D8A05}"/>
            </c:ext>
          </c:extLst>
        </c:ser>
        <c:ser>
          <c:idx val="3"/>
          <c:order val="3"/>
          <c:tx>
            <c:strRef>
              <c:f>'productie export import'!$G$83</c:f>
              <c:strCache>
                <c:ptCount val="1"/>
                <c:pt idx="0">
                  <c:v>Druif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'productie export import'!$H$79:$J$79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import'!$H$83:$J$83</c:f>
              <c:numCache>
                <c:formatCode>_ * #,##0_ ;_ * \-#,##0_ ;_ * "-"??_ ;_ @_ </c:formatCode>
                <c:ptCount val="3"/>
                <c:pt idx="0">
                  <c:v>766</c:v>
                </c:pt>
                <c:pt idx="1">
                  <c:v>820</c:v>
                </c:pt>
                <c:pt idx="2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B4-4853-BD85-2FBC4A1D8A05}"/>
            </c:ext>
          </c:extLst>
        </c:ser>
        <c:ser>
          <c:idx val="4"/>
          <c:order val="4"/>
          <c:tx>
            <c:strRef>
              <c:f>'productie export import'!$G$84</c:f>
              <c:strCache>
                <c:ptCount val="1"/>
                <c:pt idx="0">
                  <c:v>Banaan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'productie export import'!$H$79:$J$79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import'!$H$84:$J$84</c:f>
              <c:numCache>
                <c:formatCode>_ * #,##0_ ;_ * \-#,##0_ ;_ * "-"??_ ;_ @_ </c:formatCode>
                <c:ptCount val="3"/>
                <c:pt idx="0">
                  <c:v>673</c:v>
                </c:pt>
                <c:pt idx="1">
                  <c:v>713</c:v>
                </c:pt>
                <c:pt idx="2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B4-4853-BD85-2FBC4A1D8A05}"/>
            </c:ext>
          </c:extLst>
        </c:ser>
        <c:ser>
          <c:idx val="5"/>
          <c:order val="5"/>
          <c:tx>
            <c:strRef>
              <c:f>'productie export import'!$G$85</c:f>
              <c:strCache>
                <c:ptCount val="1"/>
                <c:pt idx="0">
                  <c:v>Ui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'productie export import'!$H$79:$J$79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import'!$H$85:$J$85</c:f>
              <c:numCache>
                <c:formatCode>_ * #,##0_ ;_ * \-#,##0_ ;_ * "-"??_ ;_ @_ </c:formatCode>
                <c:ptCount val="3"/>
                <c:pt idx="0">
                  <c:v>608</c:v>
                </c:pt>
                <c:pt idx="1">
                  <c:v>606</c:v>
                </c:pt>
                <c:pt idx="2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B4-4853-BD85-2FBC4A1D8A05}"/>
            </c:ext>
          </c:extLst>
        </c:ser>
        <c:ser>
          <c:idx val="6"/>
          <c:order val="6"/>
          <c:tx>
            <c:strRef>
              <c:f>'productie export import'!$G$86</c:f>
              <c:strCache>
                <c:ptCount val="1"/>
                <c:pt idx="0">
                  <c:v>Blauwe bes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'productie export import'!$H$79:$J$79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import'!$H$86:$J$86</c:f>
              <c:numCache>
                <c:formatCode>_ * #,##0_ ;_ * \-#,##0_ ;_ * "-"??_ ;_ @_ </c:formatCode>
                <c:ptCount val="3"/>
                <c:pt idx="0">
                  <c:v>431</c:v>
                </c:pt>
                <c:pt idx="1">
                  <c:v>545</c:v>
                </c:pt>
                <c:pt idx="2">
                  <c:v>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B4-4853-BD85-2FBC4A1D8A05}"/>
            </c:ext>
          </c:extLst>
        </c:ser>
        <c:ser>
          <c:idx val="7"/>
          <c:order val="7"/>
          <c:tx>
            <c:strRef>
              <c:f>'productie export import'!$G$87</c:f>
              <c:strCache>
                <c:ptCount val="1"/>
                <c:pt idx="0">
                  <c:v>Komkommer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'productie export import'!$H$79:$J$79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import'!$H$87:$J$87</c:f>
              <c:numCache>
                <c:formatCode>_ * #,##0_ ;_ * \-#,##0_ ;_ * "-"??_ ;_ @_ </c:formatCode>
                <c:ptCount val="3"/>
                <c:pt idx="0">
                  <c:v>459</c:v>
                </c:pt>
                <c:pt idx="1">
                  <c:v>481</c:v>
                </c:pt>
                <c:pt idx="2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B4-4853-BD85-2FBC4A1D8A05}"/>
            </c:ext>
          </c:extLst>
        </c:ser>
        <c:ser>
          <c:idx val="8"/>
          <c:order val="8"/>
          <c:tx>
            <c:strRef>
              <c:f>'productie export import'!$G$88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'productie export import'!$H$79:$J$79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import'!$H$88:$J$88</c:f>
              <c:numCache>
                <c:formatCode>_ * #,##0_ ;_ * \-#,##0_ ;_ * "-"??_ ;_ @_ </c:formatCode>
                <c:ptCount val="3"/>
                <c:pt idx="0">
                  <c:v>376</c:v>
                </c:pt>
                <c:pt idx="1">
                  <c:v>412</c:v>
                </c:pt>
                <c:pt idx="2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B4-4853-BD85-2FBC4A1D8A05}"/>
            </c:ext>
          </c:extLst>
        </c:ser>
        <c:ser>
          <c:idx val="9"/>
          <c:order val="9"/>
          <c:tx>
            <c:strRef>
              <c:f>'productie export import'!$G$89</c:f>
              <c:strCache>
                <c:ptCount val="1"/>
                <c:pt idx="0">
                  <c:v>Peren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'productie export import'!$H$79:$J$79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import'!$H$89:$J$89</c:f>
              <c:numCache>
                <c:formatCode>_ * #,##0_ ;_ * \-#,##0_ ;_ * "-"??_ ;_ @_ </c:formatCode>
                <c:ptCount val="3"/>
                <c:pt idx="0">
                  <c:v>312</c:v>
                </c:pt>
                <c:pt idx="1">
                  <c:v>404</c:v>
                </c:pt>
                <c:pt idx="2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B4-4853-BD85-2FBC4A1D8A05}"/>
            </c:ext>
          </c:extLst>
        </c:ser>
        <c:ser>
          <c:idx val="10"/>
          <c:order val="10"/>
          <c:tx>
            <c:strRef>
              <c:f>'productie export import'!$G$90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'productie export import'!$H$79:$J$79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import'!$H$90:$J$90</c:f>
              <c:numCache>
                <c:formatCode>_ * #,##0_ ;_ * \-#,##0_ ;_ * "-"??_ ;_ @_ </c:formatCode>
                <c:ptCount val="3"/>
                <c:pt idx="0">
                  <c:v>4954</c:v>
                </c:pt>
                <c:pt idx="1">
                  <c:v>5269</c:v>
                </c:pt>
                <c:pt idx="2">
                  <c:v>5325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B4-4853-BD85-2FBC4A1D8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0860128"/>
        <c:axId val="850861112"/>
      </c:barChart>
      <c:catAx>
        <c:axId val="85086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50861112"/>
        <c:crosses val="autoZero"/>
        <c:auto val="1"/>
        <c:lblAlgn val="ctr"/>
        <c:lblOffset val="100"/>
        <c:noMultiLvlLbl val="0"/>
      </c:catAx>
      <c:valAx>
        <c:axId val="850861112"/>
        <c:scaling>
          <c:orientation val="minMax"/>
          <c:max val="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5086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Import verse groenten en fruit in NL, in € mln</a:t>
            </a:r>
          </a:p>
          <a:p>
            <a:pPr>
              <a:defRPr sz="1100"/>
            </a:pPr>
            <a:r>
              <a:rPr lang="en-US" sz="800"/>
              <a:t>Bron:</a:t>
            </a:r>
            <a:r>
              <a:rPr lang="en-US" sz="800" baseline="0"/>
              <a:t> Eurostat/Fruit &amp; Vegetables Facts</a:t>
            </a:r>
            <a:r>
              <a:rPr lang="en-US" sz="800"/>
              <a:t>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'productie export import'!$G$96</c:f>
              <c:strCache>
                <c:ptCount val="1"/>
                <c:pt idx="0">
                  <c:v>Avocado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'productie export import'!$H$95:$J$95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import'!$H$96:$J$96</c:f>
              <c:numCache>
                <c:formatCode>_ * #,##0_ ;_ * \-#,##0_ ;_ * "-"??_ ;_ @_ </c:formatCode>
                <c:ptCount val="3"/>
                <c:pt idx="0">
                  <c:v>920</c:v>
                </c:pt>
                <c:pt idx="1">
                  <c:v>1059</c:v>
                </c:pt>
                <c:pt idx="2">
                  <c:v>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3-42EA-885E-13A2F8B048D8}"/>
            </c:ext>
          </c:extLst>
        </c:ser>
        <c:ser>
          <c:idx val="1"/>
          <c:order val="1"/>
          <c:tx>
            <c:strRef>
              <c:f>'productie export import'!$G$97</c:f>
              <c:strCache>
                <c:ptCount val="1"/>
                <c:pt idx="0">
                  <c:v>Druif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'productie export import'!$H$95:$J$95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import'!$H$97:$J$97</c:f>
              <c:numCache>
                <c:formatCode>_ * #,##0_ ;_ * \-#,##0_ ;_ * "-"??_ ;_ @_ </c:formatCode>
                <c:ptCount val="3"/>
                <c:pt idx="0">
                  <c:v>895</c:v>
                </c:pt>
                <c:pt idx="1">
                  <c:v>869</c:v>
                </c:pt>
                <c:pt idx="2">
                  <c:v>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3-42EA-885E-13A2F8B048D8}"/>
            </c:ext>
          </c:extLst>
        </c:ser>
        <c:ser>
          <c:idx val="2"/>
          <c:order val="2"/>
          <c:tx>
            <c:strRef>
              <c:f>'productie export import'!$G$98</c:f>
              <c:strCache>
                <c:ptCount val="1"/>
                <c:pt idx="0">
                  <c:v>Banaan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'productie export import'!$H$95:$J$95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import'!$H$98:$J$98</c:f>
              <c:numCache>
                <c:formatCode>_ * #,##0_ ;_ * \-#,##0_ ;_ * "-"??_ ;_ @_ </c:formatCode>
                <c:ptCount val="3"/>
                <c:pt idx="0">
                  <c:v>892</c:v>
                </c:pt>
                <c:pt idx="1">
                  <c:v>898</c:v>
                </c:pt>
                <c:pt idx="2">
                  <c:v>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43-42EA-885E-13A2F8B048D8}"/>
            </c:ext>
          </c:extLst>
        </c:ser>
        <c:ser>
          <c:idx val="3"/>
          <c:order val="3"/>
          <c:tx>
            <c:strRef>
              <c:f>'productie export import'!$G$99</c:f>
              <c:strCache>
                <c:ptCount val="1"/>
                <c:pt idx="0">
                  <c:v>Blauwe bes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'productie export import'!$H$95:$J$95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import'!$H$99:$J$99</c:f>
              <c:numCache>
                <c:formatCode>_ * #,##0_ ;_ * \-#,##0_ ;_ * "-"??_ ;_ @_ </c:formatCode>
                <c:ptCount val="3"/>
                <c:pt idx="0">
                  <c:v>449</c:v>
                </c:pt>
                <c:pt idx="1">
                  <c:v>589</c:v>
                </c:pt>
                <c:pt idx="2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43-42EA-885E-13A2F8B048D8}"/>
            </c:ext>
          </c:extLst>
        </c:ser>
        <c:ser>
          <c:idx val="4"/>
          <c:order val="4"/>
          <c:tx>
            <c:strRef>
              <c:f>'productie export import'!$G$100</c:f>
              <c:strCache>
                <c:ptCount val="1"/>
                <c:pt idx="0">
                  <c:v>Sinaasappel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'productie export import'!$H$95:$J$95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import'!$H$100:$J$100</c:f>
              <c:numCache>
                <c:formatCode>_ * #,##0_ ;_ * \-#,##0_ ;_ * "-"??_ ;_ @_ </c:formatCode>
                <c:ptCount val="3"/>
                <c:pt idx="0">
                  <c:v>395</c:v>
                </c:pt>
                <c:pt idx="1">
                  <c:v>488</c:v>
                </c:pt>
                <c:pt idx="2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43-42EA-885E-13A2F8B048D8}"/>
            </c:ext>
          </c:extLst>
        </c:ser>
        <c:ser>
          <c:idx val="5"/>
          <c:order val="5"/>
          <c:tx>
            <c:strRef>
              <c:f>'productie export import'!$G$101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'productie export import'!$H$95:$J$95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import'!$H$101:$J$101</c:f>
              <c:numCache>
                <c:formatCode>_ * #,##0_ ;_ * \-#,##0_ ;_ * "-"??_ ;_ @_ </c:formatCode>
                <c:ptCount val="3"/>
                <c:pt idx="0">
                  <c:v>361</c:v>
                </c:pt>
                <c:pt idx="1">
                  <c:v>392</c:v>
                </c:pt>
                <c:pt idx="2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43-42EA-885E-13A2F8B048D8}"/>
            </c:ext>
          </c:extLst>
        </c:ser>
        <c:ser>
          <c:idx val="6"/>
          <c:order val="6"/>
          <c:tx>
            <c:strRef>
              <c:f>'productie export import'!$G$102</c:f>
              <c:strCache>
                <c:ptCount val="1"/>
                <c:pt idx="0">
                  <c:v>Tomaat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'productie export import'!$H$95:$J$95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import'!$H$102:$J$102</c:f>
              <c:numCache>
                <c:formatCode>_ * #,##0_ ;_ * \-#,##0_ ;_ * "-"??_ ;_ @_ </c:formatCode>
                <c:ptCount val="3"/>
                <c:pt idx="0">
                  <c:v>280</c:v>
                </c:pt>
                <c:pt idx="1">
                  <c:v>292</c:v>
                </c:pt>
                <c:pt idx="2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43-42EA-885E-13A2F8B048D8}"/>
            </c:ext>
          </c:extLst>
        </c:ser>
        <c:ser>
          <c:idx val="7"/>
          <c:order val="7"/>
          <c:tx>
            <c:strRef>
              <c:f>'productie export import'!$G$103</c:f>
              <c:strCache>
                <c:ptCount val="1"/>
                <c:pt idx="0">
                  <c:v>Appel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'productie export import'!$H$95:$J$95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import'!$H$103:$J$103</c:f>
              <c:numCache>
                <c:formatCode>_ * #,##0_ ;_ * \-#,##0_ ;_ * "-"??_ ;_ @_ </c:formatCode>
                <c:ptCount val="3"/>
                <c:pt idx="0">
                  <c:v>237</c:v>
                </c:pt>
                <c:pt idx="1">
                  <c:v>273</c:v>
                </c:pt>
                <c:pt idx="2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43-42EA-885E-13A2F8B048D8}"/>
            </c:ext>
          </c:extLst>
        </c:ser>
        <c:ser>
          <c:idx val="8"/>
          <c:order val="8"/>
          <c:tx>
            <c:strRef>
              <c:f>'productie export import'!$G$104</c:f>
              <c:strCache>
                <c:ptCount val="1"/>
                <c:pt idx="0">
                  <c:v>Mandarijn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'productie export import'!$H$95:$J$95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import'!$H$104:$J$104</c:f>
              <c:numCache>
                <c:formatCode>_ * #,##0_ ;_ * \-#,##0_ ;_ * "-"??_ ;_ @_ </c:formatCode>
                <c:ptCount val="3"/>
                <c:pt idx="0">
                  <c:v>189</c:v>
                </c:pt>
                <c:pt idx="1">
                  <c:v>231</c:v>
                </c:pt>
                <c:pt idx="2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43-42EA-885E-13A2F8B048D8}"/>
            </c:ext>
          </c:extLst>
        </c:ser>
        <c:ser>
          <c:idx val="9"/>
          <c:order val="9"/>
          <c:tx>
            <c:strRef>
              <c:f>'productie export import'!$G$105</c:f>
              <c:strCache>
                <c:ptCount val="1"/>
                <c:pt idx="0">
                  <c:v>Ananas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'productie export import'!$H$95:$J$95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import'!$H$105:$J$105</c:f>
              <c:numCache>
                <c:formatCode>_ * #,##0_ ;_ * \-#,##0_ ;_ * "-"??_ ;_ @_ </c:formatCode>
                <c:ptCount val="3"/>
                <c:pt idx="0">
                  <c:v>224</c:v>
                </c:pt>
                <c:pt idx="1">
                  <c:v>210</c:v>
                </c:pt>
                <c:pt idx="2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43-42EA-885E-13A2F8B048D8}"/>
            </c:ext>
          </c:extLst>
        </c:ser>
        <c:ser>
          <c:idx val="10"/>
          <c:order val="10"/>
          <c:tx>
            <c:strRef>
              <c:f>'productie export import'!$G$106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'productie export import'!$H$95:$J$95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2021R</c:v>
                </c:pt>
              </c:strCache>
            </c:strRef>
          </c:cat>
          <c:val>
            <c:numRef>
              <c:f>'productie export import'!$H$106:$J$106</c:f>
              <c:numCache>
                <c:formatCode>_ * #,##0_ ;_ * \-#,##0_ ;_ * "-"??_ ;_ @_ </c:formatCode>
                <c:ptCount val="3"/>
                <c:pt idx="0">
                  <c:v>3493</c:v>
                </c:pt>
                <c:pt idx="1">
                  <c:v>3693</c:v>
                </c:pt>
                <c:pt idx="2">
                  <c:v>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43-42EA-885E-13A2F8B04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8075520"/>
        <c:axId val="958075192"/>
      </c:barChart>
      <c:catAx>
        <c:axId val="95807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8075192"/>
        <c:crosses val="autoZero"/>
        <c:auto val="1"/>
        <c:lblAlgn val="ctr"/>
        <c:lblOffset val="100"/>
        <c:noMultiLvlLbl val="0"/>
      </c:catAx>
      <c:valAx>
        <c:axId val="958075192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807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Gekocht volume verse groenten en fruit door NL huishoudens, in mln kilo</a:t>
            </a:r>
          </a:p>
          <a:p>
            <a:pPr>
              <a:defRPr sz="1200"/>
            </a:pPr>
            <a:r>
              <a:rPr lang="en-US" sz="800"/>
              <a:t>Bron: GfK/GroentenFruit Huis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consumentenaankoop!$A$5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consumentenaankoop!$B$4:$C$4</c:f>
              <c:strCache>
                <c:ptCount val="2"/>
                <c:pt idx="0">
                  <c:v>Verse groenten</c:v>
                </c:pt>
                <c:pt idx="1">
                  <c:v>Vers fruit</c:v>
                </c:pt>
              </c:strCache>
            </c:strRef>
          </c:cat>
          <c:val>
            <c:numRef>
              <c:f>consumentenaankoop!$B$5:$C$5</c:f>
              <c:numCache>
                <c:formatCode>_ * #,##0_ ;_ * \-#,##0_ ;_ * "-"??_ ;_ @_ </c:formatCode>
                <c:ptCount val="2"/>
                <c:pt idx="0">
                  <c:v>652</c:v>
                </c:pt>
                <c:pt idx="1">
                  <c:v>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0-4376-8445-1B11F59B4F69}"/>
            </c:ext>
          </c:extLst>
        </c:ser>
        <c:ser>
          <c:idx val="1"/>
          <c:order val="1"/>
          <c:tx>
            <c:strRef>
              <c:f>consumentenaankoop!$A$6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consumentenaankoop!$B$4:$C$4</c:f>
              <c:strCache>
                <c:ptCount val="2"/>
                <c:pt idx="0">
                  <c:v>Verse groenten</c:v>
                </c:pt>
                <c:pt idx="1">
                  <c:v>Vers fruit</c:v>
                </c:pt>
              </c:strCache>
            </c:strRef>
          </c:cat>
          <c:val>
            <c:numRef>
              <c:f>consumentenaankoop!$B$6:$C$6</c:f>
              <c:numCache>
                <c:formatCode>_ * #,##0_ ;_ * \-#,##0_ ;_ * "-"??_ ;_ @_ </c:formatCode>
                <c:ptCount val="2"/>
                <c:pt idx="0">
                  <c:v>723.6</c:v>
                </c:pt>
                <c:pt idx="1">
                  <c:v>782.8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0-4376-8445-1B11F59B4F69}"/>
            </c:ext>
          </c:extLst>
        </c:ser>
        <c:ser>
          <c:idx val="2"/>
          <c:order val="2"/>
          <c:tx>
            <c:strRef>
              <c:f>consumentenaankoop!$A$7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consumentenaankoop!$B$4:$C$4</c:f>
              <c:strCache>
                <c:ptCount val="2"/>
                <c:pt idx="0">
                  <c:v>Verse groenten</c:v>
                </c:pt>
                <c:pt idx="1">
                  <c:v>Vers fruit</c:v>
                </c:pt>
              </c:strCache>
            </c:strRef>
          </c:cat>
          <c:val>
            <c:numRef>
              <c:f>consumentenaankoop!$B$7:$C$7</c:f>
              <c:numCache>
                <c:formatCode>_ * #,##0_ ;_ * \-#,##0_ ;_ * "-"??_ ;_ @_ </c:formatCode>
                <c:ptCount val="2"/>
                <c:pt idx="0">
                  <c:v>748.8</c:v>
                </c:pt>
                <c:pt idx="1">
                  <c:v>795.9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C0-4376-8445-1B11F59B4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622656"/>
        <c:axId val="263624192"/>
      </c:barChart>
      <c:catAx>
        <c:axId val="26362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l-NL"/>
          </a:p>
        </c:txPr>
        <c:crossAx val="263624192"/>
        <c:crosses val="autoZero"/>
        <c:auto val="1"/>
        <c:lblAlgn val="ctr"/>
        <c:lblOffset val="100"/>
        <c:noMultiLvlLbl val="0"/>
      </c:catAx>
      <c:valAx>
        <c:axId val="263624192"/>
        <c:scaling>
          <c:orientation val="minMax"/>
          <c:min val="0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263622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Uitgaven verse groenten en fruit door NL huishoudens, in € mln</a:t>
            </a:r>
          </a:p>
          <a:p>
            <a:pPr>
              <a:defRPr sz="1200"/>
            </a:pPr>
            <a:r>
              <a:rPr lang="en-US" sz="800"/>
              <a:t>Bron: GfK/GroentenFruit</a:t>
            </a:r>
            <a:r>
              <a:rPr lang="en-US" sz="800" baseline="0"/>
              <a:t> Huis</a:t>
            </a:r>
            <a:endParaRPr lang="en-US" sz="8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consumentenaankoop!$A$12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consumentenaankoop!$B$11:$C$11</c:f>
              <c:strCache>
                <c:ptCount val="2"/>
                <c:pt idx="0">
                  <c:v>Verse groenten</c:v>
                </c:pt>
                <c:pt idx="1">
                  <c:v>Vers fruit</c:v>
                </c:pt>
              </c:strCache>
            </c:strRef>
          </c:cat>
          <c:val>
            <c:numRef>
              <c:f>consumentenaankoop!$B$12:$C$12</c:f>
              <c:numCache>
                <c:formatCode>_ * #,##0_ ;_ * \-#,##0_ ;_ * "-"??_ ;_ @_ </c:formatCode>
                <c:ptCount val="2"/>
                <c:pt idx="0">
                  <c:v>1971</c:v>
                </c:pt>
                <c:pt idx="1">
                  <c:v>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F-490C-857E-C4CDD26F0DC4}"/>
            </c:ext>
          </c:extLst>
        </c:ser>
        <c:ser>
          <c:idx val="1"/>
          <c:order val="1"/>
          <c:tx>
            <c:strRef>
              <c:f>consumentenaankoop!$A$13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consumentenaankoop!$B$11:$C$11</c:f>
              <c:strCache>
                <c:ptCount val="2"/>
                <c:pt idx="0">
                  <c:v>Verse groenten</c:v>
                </c:pt>
                <c:pt idx="1">
                  <c:v>Vers fruit</c:v>
                </c:pt>
              </c:strCache>
            </c:strRef>
          </c:cat>
          <c:val>
            <c:numRef>
              <c:f>consumentenaankoop!$B$13:$C$13</c:f>
              <c:numCache>
                <c:formatCode>_ * #,##0_ ;_ * \-#,##0_ ;_ * "-"??_ ;_ @_ </c:formatCode>
                <c:ptCount val="2"/>
                <c:pt idx="0">
                  <c:v>2224</c:v>
                </c:pt>
                <c:pt idx="1">
                  <c:v>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CF-490C-857E-C4CDD26F0DC4}"/>
            </c:ext>
          </c:extLst>
        </c:ser>
        <c:ser>
          <c:idx val="2"/>
          <c:order val="2"/>
          <c:tx>
            <c:strRef>
              <c:f>consumentenaankoop!$A$14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consumentenaankoop!$B$11:$C$11</c:f>
              <c:strCache>
                <c:ptCount val="2"/>
                <c:pt idx="0">
                  <c:v>Verse groenten</c:v>
                </c:pt>
                <c:pt idx="1">
                  <c:v>Vers fruit</c:v>
                </c:pt>
              </c:strCache>
            </c:strRef>
          </c:cat>
          <c:val>
            <c:numRef>
              <c:f>consumentenaankoop!$B$14:$C$14</c:f>
              <c:numCache>
                <c:formatCode>_ * #,##0_ ;_ * \-#,##0_ ;_ * "-"??_ ;_ @_ </c:formatCode>
                <c:ptCount val="2"/>
                <c:pt idx="0">
                  <c:v>2311.4499999999998</c:v>
                </c:pt>
                <c:pt idx="1">
                  <c:v>1994.7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CF-490C-857E-C4CDD26F0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639040"/>
        <c:axId val="263640576"/>
      </c:barChart>
      <c:catAx>
        <c:axId val="2636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l-NL"/>
          </a:p>
        </c:txPr>
        <c:crossAx val="263640576"/>
        <c:crosses val="autoZero"/>
        <c:auto val="1"/>
        <c:lblAlgn val="ctr"/>
        <c:lblOffset val="100"/>
        <c:noMultiLvlLbl val="0"/>
      </c:catAx>
      <c:valAx>
        <c:axId val="263640576"/>
        <c:scaling>
          <c:orientation val="minMax"/>
          <c:min val="0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2636390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541193</xdr:colOff>
      <xdr:row>0</xdr:row>
      <xdr:rowOff>117764</xdr:rowOff>
    </xdr:from>
    <xdr:to>
      <xdr:col>11</xdr:col>
      <xdr:colOff>381000</xdr:colOff>
      <xdr:row>12</xdr:row>
      <xdr:rowOff>60614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541193</xdr:colOff>
      <xdr:row>13</xdr:row>
      <xdr:rowOff>5195</xdr:rowOff>
    </xdr:from>
    <xdr:to>
      <xdr:col>11</xdr:col>
      <xdr:colOff>389659</xdr:colOff>
      <xdr:row>25</xdr:row>
      <xdr:rowOff>25977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549852</xdr:colOff>
      <xdr:row>26</xdr:row>
      <xdr:rowOff>2309</xdr:rowOff>
    </xdr:from>
    <xdr:to>
      <xdr:col>11</xdr:col>
      <xdr:colOff>398318</xdr:colOff>
      <xdr:row>40</xdr:row>
      <xdr:rowOff>167409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538311</xdr:colOff>
      <xdr:row>41</xdr:row>
      <xdr:rowOff>175495</xdr:rowOff>
    </xdr:from>
    <xdr:to>
      <xdr:col>13</xdr:col>
      <xdr:colOff>49072</xdr:colOff>
      <xdr:row>57</xdr:row>
      <xdr:rowOff>75048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500782</xdr:colOff>
      <xdr:row>58</xdr:row>
      <xdr:rowOff>117764</xdr:rowOff>
    </xdr:from>
    <xdr:to>
      <xdr:col>13</xdr:col>
      <xdr:colOff>11545</xdr:colOff>
      <xdr:row>74</xdr:row>
      <xdr:rowOff>60614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528206</xdr:colOff>
      <xdr:row>75</xdr:row>
      <xdr:rowOff>62922</xdr:rowOff>
    </xdr:from>
    <xdr:to>
      <xdr:col>12</xdr:col>
      <xdr:colOff>502229</xdr:colOff>
      <xdr:row>92</xdr:row>
      <xdr:rowOff>101023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558510</xdr:colOff>
      <xdr:row>93</xdr:row>
      <xdr:rowOff>60036</xdr:rowOff>
    </xdr:from>
    <xdr:to>
      <xdr:col>12</xdr:col>
      <xdr:colOff>536863</xdr:colOff>
      <xdr:row>109</xdr:row>
      <xdr:rowOff>83704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547687</xdr:colOff>
      <xdr:row>0</xdr:row>
      <xdr:rowOff>152400</xdr:rowOff>
    </xdr:from>
    <xdr:to>
      <xdr:col>11</xdr:col>
      <xdr:colOff>257175</xdr:colOff>
      <xdr:row>18</xdr:row>
      <xdr:rowOff>57150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433387</xdr:colOff>
      <xdr:row>0</xdr:row>
      <xdr:rowOff>161924</xdr:rowOff>
    </xdr:from>
    <xdr:to>
      <xdr:col>17</xdr:col>
      <xdr:colOff>371475</xdr:colOff>
      <xdr:row>18</xdr:row>
      <xdr:rowOff>57149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490537</xdr:colOff>
      <xdr:row>21</xdr:row>
      <xdr:rowOff>19050</xdr:rowOff>
    </xdr:from>
    <xdr:to>
      <xdr:col>11</xdr:col>
      <xdr:colOff>247650</xdr:colOff>
      <xdr:row>37</xdr:row>
      <xdr:rowOff>133350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6"/>
  <sheetViews>
    <sheetView tabSelected="1" zoomScale="110" zoomScaleNormal="110" workbookViewId="0">
      <selection activeCell="A2" sqref="A2"/>
    </sheetView>
  </sheetViews>
  <sheetFormatPr defaultColWidth="9.1796875" defaultRowHeight="14.5" x14ac:dyDescent="0.35"/>
  <cols>
    <col min="1" max="1" width="17" style="2" customWidth="1"/>
    <col min="2" max="13" width="9.1796875" style="2"/>
    <col min="14" max="17" width="12.81640625" style="2" bestFit="1" customWidth="1"/>
    <col min="18" max="21" width="10.81640625" style="2" bestFit="1" customWidth="1"/>
    <col min="22" max="16384" width="9.1796875" style="2"/>
  </cols>
  <sheetData>
    <row r="2" spans="1:21" x14ac:dyDescent="0.35">
      <c r="A2" s="1" t="s">
        <v>0</v>
      </c>
    </row>
    <row r="4" spans="1:21" x14ac:dyDescent="0.35">
      <c r="A4" s="3"/>
      <c r="B4" s="11">
        <v>2019</v>
      </c>
      <c r="C4" s="11">
        <v>2020</v>
      </c>
      <c r="D4" s="11" t="s">
        <v>47</v>
      </c>
      <c r="E4" s="32" t="s">
        <v>46</v>
      </c>
    </row>
    <row r="5" spans="1:21" x14ac:dyDescent="0.35">
      <c r="A5" s="36" t="s">
        <v>1</v>
      </c>
      <c r="B5" s="16">
        <v>2913</v>
      </c>
      <c r="C5" s="16">
        <v>2817</v>
      </c>
      <c r="D5" s="16">
        <v>2975</v>
      </c>
      <c r="E5" s="33">
        <f>(D5-C5)/C5</f>
        <v>5.6088036918707847E-2</v>
      </c>
    </row>
    <row r="6" spans="1:21" x14ac:dyDescent="0.35">
      <c r="A6" s="37" t="s">
        <v>2</v>
      </c>
      <c r="B6" s="17">
        <v>740</v>
      </c>
      <c r="C6" s="17">
        <v>899</v>
      </c>
      <c r="D6" s="17">
        <v>833</v>
      </c>
      <c r="E6" s="34">
        <f t="shared" ref="E6:E7" si="0">(D6-C6)/C6</f>
        <v>-7.3414905450500556E-2</v>
      </c>
    </row>
    <row r="7" spans="1:21" x14ac:dyDescent="0.35">
      <c r="A7" s="4" t="s">
        <v>3</v>
      </c>
      <c r="B7" s="18">
        <f>SUM(B5:B6)</f>
        <v>3653</v>
      </c>
      <c r="C7" s="18">
        <f>SUM(C5:C6)</f>
        <v>3716</v>
      </c>
      <c r="D7" s="18">
        <f>SUM(D5:D6)</f>
        <v>3808</v>
      </c>
      <c r="E7" s="30">
        <f t="shared" si="0"/>
        <v>2.4757804090419805E-2</v>
      </c>
    </row>
    <row r="8" spans="1:21" x14ac:dyDescent="0.35">
      <c r="A8" s="7" t="s">
        <v>23</v>
      </c>
    </row>
    <row r="10" spans="1:21" x14ac:dyDescent="0.35">
      <c r="A10" s="8" t="s">
        <v>4</v>
      </c>
    </row>
    <row r="11" spans="1:21" x14ac:dyDescent="0.35">
      <c r="A11" s="8"/>
    </row>
    <row r="12" spans="1:21" x14ac:dyDescent="0.35">
      <c r="A12" s="3"/>
      <c r="B12" s="11">
        <v>2019</v>
      </c>
      <c r="C12" s="11">
        <v>2020</v>
      </c>
      <c r="D12" s="11" t="s">
        <v>47</v>
      </c>
      <c r="E12" s="32" t="s">
        <v>46</v>
      </c>
    </row>
    <row r="13" spans="1:21" x14ac:dyDescent="0.35">
      <c r="A13" s="13" t="s">
        <v>1</v>
      </c>
      <c r="B13" s="5">
        <v>1936</v>
      </c>
      <c r="C13" s="28">
        <v>1986</v>
      </c>
      <c r="D13" s="28">
        <v>2158</v>
      </c>
      <c r="E13" s="22">
        <f>(D13-C13)/C13</f>
        <v>8.6606243705941596E-2</v>
      </c>
      <c r="N13" s="15"/>
      <c r="O13" s="15"/>
      <c r="P13" s="15"/>
      <c r="Q13" s="15"/>
      <c r="R13" s="15"/>
      <c r="S13" s="15"/>
      <c r="T13" s="15"/>
      <c r="U13" s="15"/>
    </row>
    <row r="14" spans="1:21" x14ac:dyDescent="0.35">
      <c r="A14" s="14" t="s">
        <v>2</v>
      </c>
      <c r="B14" s="6">
        <v>6399</v>
      </c>
      <c r="C14" s="29">
        <v>7008</v>
      </c>
      <c r="D14" s="29">
        <v>7074</v>
      </c>
      <c r="E14" s="23">
        <f>(D14-C14)/C14</f>
        <v>9.4178082191780817E-3</v>
      </c>
      <c r="N14" s="15"/>
      <c r="O14" s="15"/>
      <c r="P14" s="15"/>
      <c r="Q14" s="15"/>
      <c r="R14" s="15"/>
      <c r="S14" s="15"/>
      <c r="T14" s="15"/>
      <c r="U14" s="15"/>
    </row>
    <row r="15" spans="1:21" x14ac:dyDescent="0.35">
      <c r="A15" s="42" t="s">
        <v>3</v>
      </c>
      <c r="B15" s="12">
        <f>SUM(B13:B14)</f>
        <v>8335</v>
      </c>
      <c r="C15" s="12">
        <f>SUM(C13:C14)</f>
        <v>8994</v>
      </c>
      <c r="D15" s="12">
        <f>SUM(D13:D14)</f>
        <v>9232</v>
      </c>
      <c r="E15" s="30">
        <f>(D15-C15)/C15</f>
        <v>2.6462085835001113E-2</v>
      </c>
    </row>
    <row r="16" spans="1:21" x14ac:dyDescent="0.35">
      <c r="A16" s="7" t="s">
        <v>26</v>
      </c>
    </row>
    <row r="18" spans="1:21" x14ac:dyDescent="0.35">
      <c r="A18" s="10" t="s">
        <v>5</v>
      </c>
    </row>
    <row r="19" spans="1:21" x14ac:dyDescent="0.35">
      <c r="A19" s="10"/>
    </row>
    <row r="20" spans="1:21" x14ac:dyDescent="0.35">
      <c r="A20" s="3"/>
      <c r="B20" s="11">
        <v>2019</v>
      </c>
      <c r="C20" s="11">
        <v>2020</v>
      </c>
      <c r="D20" s="11" t="s">
        <v>47</v>
      </c>
      <c r="E20" s="32" t="s">
        <v>46</v>
      </c>
    </row>
    <row r="21" spans="1:21" x14ac:dyDescent="0.35">
      <c r="A21" s="13" t="s">
        <v>1</v>
      </c>
      <c r="B21" s="5">
        <v>6060</v>
      </c>
      <c r="C21" s="28">
        <v>6052</v>
      </c>
      <c r="D21" s="28">
        <v>6190</v>
      </c>
      <c r="E21" s="22">
        <f>(D21-C21)/C21</f>
        <v>2.280237937871778E-2</v>
      </c>
      <c r="N21" s="15"/>
      <c r="O21" s="15"/>
      <c r="P21" s="15"/>
      <c r="Q21" s="15"/>
      <c r="R21" s="15"/>
      <c r="S21" s="15"/>
      <c r="T21" s="15"/>
      <c r="U21" s="15"/>
    </row>
    <row r="22" spans="1:21" x14ac:dyDescent="0.35">
      <c r="A22" s="14" t="s">
        <v>2</v>
      </c>
      <c r="B22" s="6">
        <v>6131</v>
      </c>
      <c r="C22" s="29">
        <v>6933</v>
      </c>
      <c r="D22" s="29">
        <v>6927</v>
      </c>
      <c r="E22" s="53">
        <f t="shared" ref="E22" si="1">(D22-C22)/C22</f>
        <v>-8.6542622241453913E-4</v>
      </c>
      <c r="N22" s="15"/>
      <c r="O22" s="15"/>
      <c r="P22" s="15"/>
      <c r="Q22" s="15"/>
      <c r="R22" s="15"/>
      <c r="S22" s="15"/>
      <c r="T22" s="15"/>
      <c r="U22" s="15"/>
    </row>
    <row r="23" spans="1:21" x14ac:dyDescent="0.35">
      <c r="A23" s="9" t="s">
        <v>3</v>
      </c>
      <c r="B23" s="12">
        <f>SUM(B21:B22)</f>
        <v>12191</v>
      </c>
      <c r="C23" s="12">
        <f>SUM(C21:C22)</f>
        <v>12985</v>
      </c>
      <c r="D23" s="12">
        <f>SUM(D21:D22)</f>
        <v>13117</v>
      </c>
      <c r="E23" s="30">
        <f>(D23-C23)/C23</f>
        <v>1.0165575664227955E-2</v>
      </c>
    </row>
    <row r="24" spans="1:21" x14ac:dyDescent="0.35">
      <c r="A24" s="7" t="s">
        <v>26</v>
      </c>
    </row>
    <row r="26" spans="1:21" x14ac:dyDescent="0.35">
      <c r="A26" s="2" t="s">
        <v>19</v>
      </c>
    </row>
    <row r="43" spans="1:12" x14ac:dyDescent="0.35">
      <c r="A43" s="10" t="s">
        <v>12</v>
      </c>
    </row>
    <row r="45" spans="1:12" x14ac:dyDescent="0.35">
      <c r="A45" s="3"/>
      <c r="B45" s="11">
        <v>2019</v>
      </c>
      <c r="C45" s="11">
        <v>2020</v>
      </c>
      <c r="D45" s="11" t="s">
        <v>47</v>
      </c>
      <c r="E45" s="32" t="s">
        <v>46</v>
      </c>
      <c r="H45" s="11" t="s">
        <v>47</v>
      </c>
    </row>
    <row r="46" spans="1:12" x14ac:dyDescent="0.35">
      <c r="A46" s="47" t="s">
        <v>6</v>
      </c>
      <c r="B46" s="43">
        <v>4438</v>
      </c>
      <c r="C46" s="5">
        <v>4830</v>
      </c>
      <c r="D46" s="28">
        <v>4900</v>
      </c>
      <c r="E46" s="22">
        <f t="shared" ref="E46:E55" si="2">(D46-C46)/C46</f>
        <v>1.4492753623188406E-2</v>
      </c>
      <c r="F46" s="15"/>
      <c r="G46" s="47" t="s">
        <v>6</v>
      </c>
      <c r="H46" s="28">
        <v>4900</v>
      </c>
      <c r="I46" s="19"/>
      <c r="J46" s="19"/>
      <c r="K46" s="19"/>
      <c r="L46" s="19"/>
    </row>
    <row r="47" spans="1:12" x14ac:dyDescent="0.35">
      <c r="A47" s="48" t="s">
        <v>13</v>
      </c>
      <c r="B47" s="45">
        <v>1053</v>
      </c>
      <c r="C47" s="21">
        <v>1121</v>
      </c>
      <c r="D47" s="31">
        <v>1194</v>
      </c>
      <c r="E47" s="46">
        <f>(D47-C47)/C47</f>
        <v>6.5120428189116855E-2</v>
      </c>
      <c r="F47" s="15"/>
      <c r="G47" s="48" t="s">
        <v>13</v>
      </c>
      <c r="H47" s="31">
        <v>1194</v>
      </c>
      <c r="I47" s="19"/>
      <c r="J47" s="19"/>
      <c r="K47" s="19"/>
      <c r="L47" s="19"/>
    </row>
    <row r="48" spans="1:12" x14ac:dyDescent="0.35">
      <c r="A48" s="48" t="s">
        <v>27</v>
      </c>
      <c r="B48" s="45">
        <v>1165</v>
      </c>
      <c r="C48" s="21">
        <v>1211</v>
      </c>
      <c r="D48" s="31">
        <v>1069</v>
      </c>
      <c r="E48" s="46">
        <f t="shared" si="2"/>
        <v>-0.11725846407927333</v>
      </c>
      <c r="F48" s="15"/>
      <c r="G48" s="48" t="s">
        <v>27</v>
      </c>
      <c r="H48" s="31">
        <v>1069</v>
      </c>
      <c r="I48" s="19"/>
      <c r="J48" s="19"/>
      <c r="K48" s="19"/>
      <c r="L48" s="19"/>
    </row>
    <row r="49" spans="1:12" x14ac:dyDescent="0.35">
      <c r="A49" s="48" t="s">
        <v>7</v>
      </c>
      <c r="B49" s="45">
        <v>797</v>
      </c>
      <c r="C49" s="21">
        <v>879</v>
      </c>
      <c r="D49" s="31">
        <v>897</v>
      </c>
      <c r="E49" s="46">
        <f t="shared" si="2"/>
        <v>2.0477815699658702E-2</v>
      </c>
      <c r="F49" s="15"/>
      <c r="G49" s="48" t="s">
        <v>7</v>
      </c>
      <c r="H49" s="31">
        <v>897</v>
      </c>
      <c r="I49" s="19"/>
      <c r="J49" s="19"/>
      <c r="K49" s="19"/>
      <c r="L49" s="19"/>
    </row>
    <row r="50" spans="1:12" x14ac:dyDescent="0.35">
      <c r="A50" s="48" t="s">
        <v>10</v>
      </c>
      <c r="B50" s="45">
        <v>612</v>
      </c>
      <c r="C50" s="21">
        <v>644</v>
      </c>
      <c r="D50" s="31">
        <v>633</v>
      </c>
      <c r="E50" s="46">
        <f t="shared" si="2"/>
        <v>-1.7080745341614908E-2</v>
      </c>
      <c r="F50" s="15"/>
      <c r="G50" s="48" t="s">
        <v>10</v>
      </c>
      <c r="H50" s="31">
        <v>633</v>
      </c>
      <c r="I50" s="19"/>
      <c r="J50" s="19"/>
      <c r="K50" s="19"/>
      <c r="L50" s="19"/>
    </row>
    <row r="51" spans="1:12" x14ac:dyDescent="0.35">
      <c r="A51" s="48" t="s">
        <v>9</v>
      </c>
      <c r="B51" s="45">
        <v>399</v>
      </c>
      <c r="C51" s="21">
        <v>409</v>
      </c>
      <c r="D51" s="31">
        <v>430</v>
      </c>
      <c r="E51" s="46">
        <f t="shared" si="2"/>
        <v>5.1344743276283619E-2</v>
      </c>
      <c r="F51" s="15"/>
      <c r="G51" s="48" t="s">
        <v>9</v>
      </c>
      <c r="H51" s="31">
        <v>430</v>
      </c>
      <c r="I51" s="19"/>
      <c r="J51" s="19"/>
      <c r="K51" s="19"/>
      <c r="L51" s="19"/>
    </row>
    <row r="52" spans="1:12" x14ac:dyDescent="0.35">
      <c r="A52" s="48" t="s">
        <v>16</v>
      </c>
      <c r="B52" s="45">
        <v>296</v>
      </c>
      <c r="C52" s="21">
        <v>341</v>
      </c>
      <c r="D52" s="31">
        <v>356</v>
      </c>
      <c r="E52" s="46">
        <f t="shared" si="2"/>
        <v>4.398826979472141E-2</v>
      </c>
      <c r="F52" s="15"/>
      <c r="G52" s="48" t="s">
        <v>16</v>
      </c>
      <c r="H52" s="31">
        <v>356</v>
      </c>
      <c r="I52" s="19"/>
      <c r="J52" s="19"/>
      <c r="K52" s="19"/>
      <c r="L52" s="19"/>
    </row>
    <row r="53" spans="1:12" x14ac:dyDescent="0.35">
      <c r="A53" s="48" t="s">
        <v>11</v>
      </c>
      <c r="B53" s="45">
        <v>329</v>
      </c>
      <c r="C53" s="21">
        <v>340</v>
      </c>
      <c r="D53" s="31">
        <v>355</v>
      </c>
      <c r="E53" s="46">
        <f t="shared" si="2"/>
        <v>4.4117647058823532E-2</v>
      </c>
      <c r="F53" s="15"/>
      <c r="G53" s="48" t="s">
        <v>11</v>
      </c>
      <c r="H53" s="31">
        <v>355</v>
      </c>
      <c r="I53" s="19"/>
      <c r="J53" s="19"/>
      <c r="K53" s="19"/>
      <c r="L53" s="19"/>
    </row>
    <row r="54" spans="1:12" x14ac:dyDescent="0.35">
      <c r="A54" s="48" t="s">
        <v>14</v>
      </c>
      <c r="B54" s="45">
        <v>332</v>
      </c>
      <c r="C54" s="21">
        <v>305.7</v>
      </c>
      <c r="D54" s="31">
        <v>344</v>
      </c>
      <c r="E54" s="46">
        <f t="shared" si="2"/>
        <v>0.12528622832842659</v>
      </c>
      <c r="F54" s="15"/>
      <c r="G54" s="48" t="s">
        <v>14</v>
      </c>
      <c r="H54" s="31">
        <v>344</v>
      </c>
      <c r="I54" s="19"/>
      <c r="J54" s="19"/>
      <c r="K54" s="19"/>
      <c r="L54" s="19"/>
    </row>
    <row r="55" spans="1:12" x14ac:dyDescent="0.35">
      <c r="A55" s="49" t="s">
        <v>8</v>
      </c>
      <c r="B55" s="44">
        <v>329</v>
      </c>
      <c r="C55" s="6">
        <v>333</v>
      </c>
      <c r="D55" s="29">
        <v>334</v>
      </c>
      <c r="E55" s="23">
        <f t="shared" si="2"/>
        <v>3.003003003003003E-3</v>
      </c>
      <c r="F55" s="15"/>
      <c r="G55" s="49" t="s">
        <v>8</v>
      </c>
      <c r="H55" s="29">
        <v>334</v>
      </c>
      <c r="I55" s="19"/>
      <c r="J55" s="19"/>
      <c r="K55" s="19"/>
      <c r="L55" s="19"/>
    </row>
    <row r="56" spans="1:12" x14ac:dyDescent="0.35">
      <c r="A56" s="7" t="s">
        <v>53</v>
      </c>
      <c r="G56" s="26" t="s">
        <v>20</v>
      </c>
      <c r="H56" s="40">
        <f>D23-SUM(H46:H55)</f>
        <v>2605</v>
      </c>
    </row>
    <row r="58" spans="1:12" x14ac:dyDescent="0.35">
      <c r="A58" s="8" t="s">
        <v>22</v>
      </c>
    </row>
    <row r="60" spans="1:12" x14ac:dyDescent="0.35">
      <c r="A60" s="54"/>
      <c r="B60" s="11">
        <v>2019</v>
      </c>
      <c r="C60" s="11">
        <v>2020</v>
      </c>
      <c r="D60" s="11" t="s">
        <v>47</v>
      </c>
      <c r="E60" s="32" t="s">
        <v>46</v>
      </c>
      <c r="H60" s="11" t="s">
        <v>47</v>
      </c>
    </row>
    <row r="61" spans="1:12" x14ac:dyDescent="0.35">
      <c r="A61" s="47" t="s">
        <v>16</v>
      </c>
      <c r="B61" s="43">
        <v>1177</v>
      </c>
      <c r="C61" s="5">
        <v>1178</v>
      </c>
      <c r="D61" s="28">
        <v>1200</v>
      </c>
      <c r="E61" s="50">
        <f>(D61/C61)-1</f>
        <v>1.8675721561969505E-2</v>
      </c>
      <c r="G61" s="47" t="s">
        <v>16</v>
      </c>
      <c r="H61" s="28">
        <v>1200</v>
      </c>
      <c r="I61" s="19"/>
      <c r="J61" s="19"/>
      <c r="K61" s="19"/>
      <c r="L61" s="19"/>
    </row>
    <row r="62" spans="1:12" x14ac:dyDescent="0.35">
      <c r="A62" s="48" t="s">
        <v>15</v>
      </c>
      <c r="B62" s="45">
        <v>798</v>
      </c>
      <c r="C62" s="21">
        <v>1033</v>
      </c>
      <c r="D62" s="31">
        <v>1111</v>
      </c>
      <c r="E62" s="51">
        <f t="shared" ref="E62:E70" si="3">(D62/C62)-1</f>
        <v>7.5508228460793747E-2</v>
      </c>
      <c r="G62" s="48" t="s">
        <v>15</v>
      </c>
      <c r="H62" s="31">
        <v>1111</v>
      </c>
      <c r="I62" s="19"/>
      <c r="J62" s="19"/>
      <c r="K62" s="19"/>
      <c r="L62" s="19"/>
    </row>
    <row r="63" spans="1:12" x14ac:dyDescent="0.35">
      <c r="A63" s="48" t="s">
        <v>49</v>
      </c>
      <c r="B63" s="45">
        <v>874</v>
      </c>
      <c r="C63" s="21">
        <v>1054</v>
      </c>
      <c r="D63" s="31">
        <v>1068</v>
      </c>
      <c r="E63" s="51">
        <f t="shared" si="3"/>
        <v>1.3282732447817747E-2</v>
      </c>
      <c r="G63" s="48" t="s">
        <v>49</v>
      </c>
      <c r="H63" s="31">
        <v>1068</v>
      </c>
      <c r="I63" s="19"/>
      <c r="J63" s="19"/>
      <c r="K63" s="19"/>
      <c r="L63" s="19"/>
    </row>
    <row r="64" spans="1:12" x14ac:dyDescent="0.35">
      <c r="A64" s="48" t="s">
        <v>13</v>
      </c>
      <c r="B64" s="45">
        <v>691</v>
      </c>
      <c r="C64" s="21">
        <v>786</v>
      </c>
      <c r="D64" s="31">
        <v>761</v>
      </c>
      <c r="E64" s="51">
        <f t="shared" si="3"/>
        <v>-3.1806615776081459E-2</v>
      </c>
      <c r="G64" s="48" t="s">
        <v>13</v>
      </c>
      <c r="H64" s="31">
        <v>761</v>
      </c>
      <c r="I64" s="19"/>
      <c r="J64" s="19"/>
      <c r="K64" s="19"/>
      <c r="L64" s="19"/>
    </row>
    <row r="65" spans="1:12" x14ac:dyDescent="0.35">
      <c r="A65" s="48" t="s">
        <v>17</v>
      </c>
      <c r="B65" s="45">
        <v>520</v>
      </c>
      <c r="C65" s="21">
        <v>525</v>
      </c>
      <c r="D65" s="31">
        <v>497</v>
      </c>
      <c r="E65" s="51">
        <f t="shared" si="3"/>
        <v>-5.3333333333333344E-2</v>
      </c>
      <c r="G65" s="48" t="s">
        <v>17</v>
      </c>
      <c r="H65" s="31">
        <v>497</v>
      </c>
      <c r="I65" s="19"/>
      <c r="J65" s="19"/>
      <c r="K65" s="19"/>
      <c r="L65" s="19"/>
    </row>
    <row r="66" spans="1:12" x14ac:dyDescent="0.35">
      <c r="A66" s="48" t="s">
        <v>6</v>
      </c>
      <c r="B66" s="45">
        <v>393</v>
      </c>
      <c r="C66" s="21">
        <v>440</v>
      </c>
      <c r="D66" s="31">
        <v>509</v>
      </c>
      <c r="E66" s="51">
        <f t="shared" si="3"/>
        <v>0.15681818181818175</v>
      </c>
      <c r="G66" s="48" t="s">
        <v>6</v>
      </c>
      <c r="H66" s="31">
        <v>509</v>
      </c>
      <c r="I66" s="19"/>
      <c r="J66" s="19"/>
      <c r="K66" s="19"/>
      <c r="L66" s="19"/>
    </row>
    <row r="67" spans="1:12" x14ac:dyDescent="0.35">
      <c r="A67" s="48" t="s">
        <v>18</v>
      </c>
      <c r="B67" s="45">
        <v>358</v>
      </c>
      <c r="C67" s="21">
        <v>357</v>
      </c>
      <c r="D67" s="31">
        <v>426</v>
      </c>
      <c r="E67" s="51">
        <f t="shared" si="3"/>
        <v>0.19327731092436973</v>
      </c>
      <c r="G67" s="48" t="s">
        <v>18</v>
      </c>
      <c r="H67" s="31">
        <v>426</v>
      </c>
      <c r="I67" s="19"/>
      <c r="J67" s="19"/>
      <c r="K67" s="19"/>
      <c r="L67" s="19"/>
    </row>
    <row r="68" spans="1:12" x14ac:dyDescent="0.35">
      <c r="A68" s="48" t="s">
        <v>21</v>
      </c>
      <c r="B68" s="45">
        <v>430</v>
      </c>
      <c r="C68" s="21">
        <v>421</v>
      </c>
      <c r="D68" s="31">
        <v>357</v>
      </c>
      <c r="E68" s="51">
        <f t="shared" si="3"/>
        <v>-0.15201900237529686</v>
      </c>
      <c r="G68" s="48" t="s">
        <v>21</v>
      </c>
      <c r="H68" s="31">
        <v>357</v>
      </c>
      <c r="I68" s="19"/>
      <c r="J68" s="19"/>
      <c r="K68" s="19"/>
      <c r="L68" s="19"/>
    </row>
    <row r="69" spans="1:12" x14ac:dyDescent="0.35">
      <c r="A69" s="48" t="s">
        <v>43</v>
      </c>
      <c r="B69" s="45">
        <v>213</v>
      </c>
      <c r="C69" s="21">
        <v>256</v>
      </c>
      <c r="D69" s="31">
        <v>338</v>
      </c>
      <c r="E69" s="51">
        <f t="shared" si="3"/>
        <v>0.3203125</v>
      </c>
      <c r="G69" s="48" t="s">
        <v>43</v>
      </c>
      <c r="H69" s="31">
        <v>338</v>
      </c>
      <c r="I69" s="19"/>
      <c r="J69" s="19"/>
      <c r="K69" s="19"/>
      <c r="L69" s="19"/>
    </row>
    <row r="70" spans="1:12" x14ac:dyDescent="0.35">
      <c r="A70" s="49" t="s">
        <v>50</v>
      </c>
      <c r="B70" s="44">
        <v>202</v>
      </c>
      <c r="C70" s="6">
        <v>194</v>
      </c>
      <c r="D70" s="29">
        <v>224</v>
      </c>
      <c r="E70" s="52">
        <f t="shared" si="3"/>
        <v>0.15463917525773185</v>
      </c>
      <c r="G70" s="49" t="s">
        <v>50</v>
      </c>
      <c r="H70" s="29">
        <v>224</v>
      </c>
      <c r="I70" s="19"/>
      <c r="J70" s="19"/>
      <c r="K70" s="19"/>
      <c r="L70" s="19"/>
    </row>
    <row r="71" spans="1:12" x14ac:dyDescent="0.35">
      <c r="A71" s="7" t="s">
        <v>26</v>
      </c>
      <c r="B71" s="19"/>
      <c r="C71" s="19"/>
      <c r="D71" s="24"/>
      <c r="E71" s="25"/>
      <c r="G71" s="20" t="s">
        <v>20</v>
      </c>
      <c r="H71" s="24">
        <f>D15-SUM(H61:H70)</f>
        <v>2741</v>
      </c>
      <c r="I71" s="19"/>
      <c r="J71" s="19"/>
      <c r="K71" s="19"/>
      <c r="L71" s="19"/>
    </row>
    <row r="72" spans="1:12" x14ac:dyDescent="0.35">
      <c r="A72" s="20"/>
      <c r="B72" s="19"/>
      <c r="C72" s="19"/>
      <c r="D72" s="24"/>
      <c r="E72" s="25"/>
      <c r="G72" s="20"/>
      <c r="H72" s="24"/>
      <c r="I72" s="19"/>
      <c r="J72" s="19"/>
      <c r="K72" s="19"/>
      <c r="L72" s="19"/>
    </row>
    <row r="73" spans="1:12" x14ac:dyDescent="0.35">
      <c r="A73" s="20"/>
      <c r="B73" s="19"/>
      <c r="G73" s="20"/>
      <c r="H73" s="24"/>
    </row>
    <row r="74" spans="1:12" x14ac:dyDescent="0.35">
      <c r="A74" s="20" t="s">
        <v>19</v>
      </c>
      <c r="B74" s="19"/>
      <c r="E74" s="15"/>
      <c r="F74" s="15"/>
      <c r="G74" s="15"/>
      <c r="H74" s="27"/>
    </row>
    <row r="75" spans="1:12" x14ac:dyDescent="0.35">
      <c r="A75" s="20"/>
      <c r="B75" s="19"/>
      <c r="E75" s="15"/>
      <c r="F75" s="15"/>
      <c r="G75" s="15"/>
    </row>
    <row r="76" spans="1:12" x14ac:dyDescent="0.35">
      <c r="A76" s="20"/>
      <c r="B76" s="19"/>
      <c r="D76" s="39"/>
      <c r="E76" s="39"/>
      <c r="F76" s="39"/>
      <c r="G76" s="15"/>
    </row>
    <row r="77" spans="1:12" x14ac:dyDescent="0.35">
      <c r="A77" s="10" t="s">
        <v>30</v>
      </c>
      <c r="G77" s="15"/>
    </row>
    <row r="78" spans="1:12" x14ac:dyDescent="0.35">
      <c r="G78" s="15"/>
    </row>
    <row r="79" spans="1:12" x14ac:dyDescent="0.35">
      <c r="A79" s="3"/>
      <c r="B79" s="11">
        <v>2019</v>
      </c>
      <c r="C79" s="11">
        <v>2020</v>
      </c>
      <c r="D79" s="11" t="s">
        <v>47</v>
      </c>
      <c r="E79" s="32" t="s">
        <v>46</v>
      </c>
      <c r="H79" s="11">
        <v>2019</v>
      </c>
      <c r="I79" s="11">
        <v>2020</v>
      </c>
      <c r="J79" s="11" t="s">
        <v>47</v>
      </c>
    </row>
    <row r="80" spans="1:12" x14ac:dyDescent="0.35">
      <c r="A80" s="47" t="s">
        <v>31</v>
      </c>
      <c r="B80" s="43">
        <v>1727</v>
      </c>
      <c r="C80" s="5">
        <v>1678</v>
      </c>
      <c r="D80" s="28">
        <v>1766</v>
      </c>
      <c r="E80" s="22">
        <f t="shared" ref="E80:E89" si="4">(D80-C80)/C80</f>
        <v>5.2443384982121574E-2</v>
      </c>
      <c r="F80" s="15"/>
      <c r="G80" s="47" t="s">
        <v>31</v>
      </c>
      <c r="H80" s="5">
        <v>1727</v>
      </c>
      <c r="I80" s="28">
        <v>1678</v>
      </c>
      <c r="J80" s="28">
        <v>1766</v>
      </c>
    </row>
    <row r="81" spans="1:10" x14ac:dyDescent="0.35">
      <c r="A81" s="48" t="s">
        <v>33</v>
      </c>
      <c r="B81" s="45">
        <v>921</v>
      </c>
      <c r="C81" s="21">
        <v>1037</v>
      </c>
      <c r="D81" s="31">
        <v>1083</v>
      </c>
      <c r="E81" s="46">
        <f t="shared" si="4"/>
        <v>4.4358727097396335E-2</v>
      </c>
      <c r="F81" s="15"/>
      <c r="G81" s="48" t="s">
        <v>33</v>
      </c>
      <c r="H81" s="21">
        <v>921</v>
      </c>
      <c r="I81" s="31">
        <v>1037</v>
      </c>
      <c r="J81" s="31">
        <v>1083</v>
      </c>
    </row>
    <row r="82" spans="1:10" x14ac:dyDescent="0.35">
      <c r="A82" s="48" t="s">
        <v>32</v>
      </c>
      <c r="B82" s="45">
        <v>964</v>
      </c>
      <c r="C82" s="21">
        <v>1020</v>
      </c>
      <c r="D82" s="31">
        <v>976</v>
      </c>
      <c r="E82" s="46">
        <f t="shared" si="4"/>
        <v>-4.3137254901960784E-2</v>
      </c>
      <c r="F82" s="15"/>
      <c r="G82" s="48" t="s">
        <v>32</v>
      </c>
      <c r="H82" s="21">
        <v>964</v>
      </c>
      <c r="I82" s="31">
        <v>1020</v>
      </c>
      <c r="J82" s="31">
        <v>976</v>
      </c>
    </row>
    <row r="83" spans="1:10" x14ac:dyDescent="0.35">
      <c r="A83" s="48" t="s">
        <v>34</v>
      </c>
      <c r="B83" s="45">
        <v>766</v>
      </c>
      <c r="C83" s="21">
        <v>820</v>
      </c>
      <c r="D83" s="31">
        <v>831</v>
      </c>
      <c r="E83" s="46">
        <f t="shared" si="4"/>
        <v>1.3414634146341463E-2</v>
      </c>
      <c r="F83" s="15"/>
      <c r="G83" s="48" t="s">
        <v>34</v>
      </c>
      <c r="H83" s="21">
        <v>766</v>
      </c>
      <c r="I83" s="31">
        <v>820</v>
      </c>
      <c r="J83" s="31">
        <v>831</v>
      </c>
    </row>
    <row r="84" spans="1:10" x14ac:dyDescent="0.35">
      <c r="A84" s="48" t="s">
        <v>36</v>
      </c>
      <c r="B84" s="45">
        <v>673</v>
      </c>
      <c r="C84" s="21">
        <v>713</v>
      </c>
      <c r="D84" s="31">
        <v>702</v>
      </c>
      <c r="E84" s="46">
        <f t="shared" si="4"/>
        <v>-1.5427769985974754E-2</v>
      </c>
      <c r="F84" s="15"/>
      <c r="G84" s="48" t="s">
        <v>36</v>
      </c>
      <c r="H84" s="21">
        <v>673</v>
      </c>
      <c r="I84" s="31">
        <v>713</v>
      </c>
      <c r="J84" s="31">
        <v>702</v>
      </c>
    </row>
    <row r="85" spans="1:10" x14ac:dyDescent="0.35">
      <c r="A85" s="48" t="s">
        <v>35</v>
      </c>
      <c r="B85" s="45">
        <v>608</v>
      </c>
      <c r="C85" s="21">
        <v>606</v>
      </c>
      <c r="D85" s="31">
        <v>592</v>
      </c>
      <c r="E85" s="46">
        <f t="shared" si="4"/>
        <v>-2.3102310231023101E-2</v>
      </c>
      <c r="F85" s="15"/>
      <c r="G85" s="48" t="s">
        <v>35</v>
      </c>
      <c r="H85" s="21">
        <v>608</v>
      </c>
      <c r="I85" s="31">
        <v>606</v>
      </c>
      <c r="J85" s="31">
        <v>592</v>
      </c>
    </row>
    <row r="86" spans="1:10" x14ac:dyDescent="0.35">
      <c r="A86" s="48" t="s">
        <v>41</v>
      </c>
      <c r="B86" s="45">
        <v>431</v>
      </c>
      <c r="C86" s="21">
        <v>545</v>
      </c>
      <c r="D86" s="31">
        <v>543</v>
      </c>
      <c r="E86" s="46">
        <f t="shared" si="4"/>
        <v>-3.669724770642202E-3</v>
      </c>
      <c r="F86" s="15"/>
      <c r="G86" s="48" t="s">
        <v>41</v>
      </c>
      <c r="H86" s="21">
        <v>431</v>
      </c>
      <c r="I86" s="31">
        <v>545</v>
      </c>
      <c r="J86" s="31">
        <v>543</v>
      </c>
    </row>
    <row r="87" spans="1:10" x14ac:dyDescent="0.35">
      <c r="A87" s="48" t="s">
        <v>37</v>
      </c>
      <c r="B87" s="45">
        <v>459</v>
      </c>
      <c r="C87" s="21">
        <v>481</v>
      </c>
      <c r="D87" s="31">
        <v>486</v>
      </c>
      <c r="E87" s="46">
        <f t="shared" si="4"/>
        <v>1.0395010395010396E-2</v>
      </c>
      <c r="F87" s="15"/>
      <c r="G87" s="48" t="s">
        <v>37</v>
      </c>
      <c r="H87" s="21">
        <v>459</v>
      </c>
      <c r="I87" s="31">
        <v>481</v>
      </c>
      <c r="J87" s="31">
        <v>486</v>
      </c>
    </row>
    <row r="88" spans="1:10" x14ac:dyDescent="0.35">
      <c r="A88" s="48" t="s">
        <v>39</v>
      </c>
      <c r="B88" s="45">
        <v>376</v>
      </c>
      <c r="C88" s="21">
        <v>412</v>
      </c>
      <c r="D88" s="31">
        <v>435</v>
      </c>
      <c r="E88" s="46">
        <f t="shared" si="4"/>
        <v>5.5825242718446605E-2</v>
      </c>
      <c r="F88" s="15"/>
      <c r="G88" s="48" t="s">
        <v>39</v>
      </c>
      <c r="H88" s="21">
        <v>376</v>
      </c>
      <c r="I88" s="31">
        <v>412</v>
      </c>
      <c r="J88" s="31">
        <v>435</v>
      </c>
    </row>
    <row r="89" spans="1:10" x14ac:dyDescent="0.35">
      <c r="A89" s="49" t="s">
        <v>48</v>
      </c>
      <c r="B89" s="44">
        <v>312</v>
      </c>
      <c r="C89" s="6">
        <v>404</v>
      </c>
      <c r="D89" s="29">
        <v>378</v>
      </c>
      <c r="E89" s="23">
        <f t="shared" si="4"/>
        <v>-6.4356435643564358E-2</v>
      </c>
      <c r="F89" s="15"/>
      <c r="G89" s="49" t="s">
        <v>48</v>
      </c>
      <c r="H89" s="6">
        <v>312</v>
      </c>
      <c r="I89" s="29">
        <v>404</v>
      </c>
      <c r="J89" s="29">
        <v>378</v>
      </c>
    </row>
    <row r="90" spans="1:10" x14ac:dyDescent="0.35">
      <c r="A90" s="7" t="s">
        <v>26</v>
      </c>
      <c r="G90" s="38" t="s">
        <v>20</v>
      </c>
      <c r="H90" s="40">
        <f>B23-SUM(H80:H89)</f>
        <v>4954</v>
      </c>
      <c r="I90" s="40">
        <f t="shared" ref="I90:J90" si="5">C23-SUM(I80:I89)</f>
        <v>5269</v>
      </c>
      <c r="J90" s="40">
        <f t="shared" si="5"/>
        <v>5325</v>
      </c>
    </row>
    <row r="93" spans="1:10" x14ac:dyDescent="0.35">
      <c r="A93" s="8" t="s">
        <v>40</v>
      </c>
    </row>
    <row r="95" spans="1:10" x14ac:dyDescent="0.35">
      <c r="A95" s="54"/>
      <c r="B95" s="11">
        <v>2019</v>
      </c>
      <c r="C95" s="11">
        <v>2020</v>
      </c>
      <c r="D95" s="11" t="s">
        <v>47</v>
      </c>
      <c r="E95" s="32" t="s">
        <v>46</v>
      </c>
      <c r="G95" s="20"/>
      <c r="H95" s="11">
        <v>2019</v>
      </c>
      <c r="I95" s="11">
        <v>2020</v>
      </c>
      <c r="J95" s="11" t="s">
        <v>47</v>
      </c>
    </row>
    <row r="96" spans="1:10" x14ac:dyDescent="0.35">
      <c r="A96" s="47" t="s">
        <v>33</v>
      </c>
      <c r="B96" s="5">
        <v>920</v>
      </c>
      <c r="C96" s="28">
        <v>1059</v>
      </c>
      <c r="D96" s="28">
        <v>1087</v>
      </c>
      <c r="E96" s="50">
        <f>(D96/C96)-1</f>
        <v>2.6440037771482627E-2</v>
      </c>
      <c r="G96" s="47" t="s">
        <v>33</v>
      </c>
      <c r="H96" s="5">
        <v>920</v>
      </c>
      <c r="I96" s="28">
        <v>1059</v>
      </c>
      <c r="J96" s="28">
        <v>1087</v>
      </c>
    </row>
    <row r="97" spans="1:10" x14ac:dyDescent="0.35">
      <c r="A97" s="48" t="s">
        <v>34</v>
      </c>
      <c r="B97" s="21">
        <v>895</v>
      </c>
      <c r="C97" s="31">
        <v>869</v>
      </c>
      <c r="D97" s="31">
        <v>957</v>
      </c>
      <c r="E97" s="51">
        <f t="shared" ref="E97:E105" si="6">(D97/C97)-1</f>
        <v>0.10126582278481022</v>
      </c>
      <c r="G97" s="48" t="s">
        <v>34</v>
      </c>
      <c r="H97" s="21">
        <v>895</v>
      </c>
      <c r="I97" s="31">
        <v>869</v>
      </c>
      <c r="J97" s="31">
        <v>957</v>
      </c>
    </row>
    <row r="98" spans="1:10" x14ac:dyDescent="0.35">
      <c r="A98" s="48" t="s">
        <v>36</v>
      </c>
      <c r="B98" s="21">
        <v>892</v>
      </c>
      <c r="C98" s="31">
        <v>898</v>
      </c>
      <c r="D98" s="31">
        <v>880</v>
      </c>
      <c r="E98" s="51">
        <f t="shared" si="6"/>
        <v>-2.0044543429844075E-2</v>
      </c>
      <c r="G98" s="48" t="s">
        <v>36</v>
      </c>
      <c r="H98" s="21">
        <v>892</v>
      </c>
      <c r="I98" s="31">
        <v>898</v>
      </c>
      <c r="J98" s="31">
        <v>880</v>
      </c>
    </row>
    <row r="99" spans="1:10" x14ac:dyDescent="0.35">
      <c r="A99" s="48" t="s">
        <v>41</v>
      </c>
      <c r="B99" s="21">
        <v>449</v>
      </c>
      <c r="C99" s="31">
        <v>589</v>
      </c>
      <c r="D99" s="31">
        <v>634</v>
      </c>
      <c r="E99" s="51">
        <f t="shared" si="6"/>
        <v>7.6400679117147652E-2</v>
      </c>
      <c r="G99" s="48" t="s">
        <v>41</v>
      </c>
      <c r="H99" s="21">
        <v>449</v>
      </c>
      <c r="I99" s="31">
        <v>589</v>
      </c>
      <c r="J99" s="31">
        <v>634</v>
      </c>
    </row>
    <row r="100" spans="1:10" x14ac:dyDescent="0.35">
      <c r="A100" s="48" t="s">
        <v>38</v>
      </c>
      <c r="B100" s="21">
        <v>395</v>
      </c>
      <c r="C100" s="31">
        <v>488</v>
      </c>
      <c r="D100" s="31">
        <v>395</v>
      </c>
      <c r="E100" s="51">
        <f t="shared" si="6"/>
        <v>-0.19057377049180324</v>
      </c>
      <c r="G100" s="48" t="s">
        <v>38</v>
      </c>
      <c r="H100" s="21">
        <v>395</v>
      </c>
      <c r="I100" s="31">
        <v>488</v>
      </c>
      <c r="J100" s="31">
        <v>395</v>
      </c>
    </row>
    <row r="101" spans="1:10" x14ac:dyDescent="0.35">
      <c r="A101" s="48" t="s">
        <v>39</v>
      </c>
      <c r="B101" s="21">
        <v>361</v>
      </c>
      <c r="C101" s="31">
        <v>392</v>
      </c>
      <c r="D101" s="31">
        <v>371</v>
      </c>
      <c r="E101" s="51">
        <f t="shared" si="6"/>
        <v>-5.3571428571428603E-2</v>
      </c>
      <c r="G101" s="48" t="s">
        <v>39</v>
      </c>
      <c r="H101" s="21">
        <v>361</v>
      </c>
      <c r="I101" s="31">
        <v>392</v>
      </c>
      <c r="J101" s="31">
        <v>371</v>
      </c>
    </row>
    <row r="102" spans="1:10" x14ac:dyDescent="0.35">
      <c r="A102" s="48" t="s">
        <v>31</v>
      </c>
      <c r="B102" s="21">
        <v>280</v>
      </c>
      <c r="C102" s="31">
        <v>292</v>
      </c>
      <c r="D102" s="31">
        <v>336</v>
      </c>
      <c r="E102" s="51">
        <f t="shared" si="6"/>
        <v>0.15068493150684925</v>
      </c>
      <c r="G102" s="48" t="s">
        <v>31</v>
      </c>
      <c r="H102" s="21">
        <v>280</v>
      </c>
      <c r="I102" s="31">
        <v>292</v>
      </c>
      <c r="J102" s="31">
        <v>336</v>
      </c>
    </row>
    <row r="103" spans="1:10" x14ac:dyDescent="0.35">
      <c r="A103" s="48" t="s">
        <v>42</v>
      </c>
      <c r="B103" s="21">
        <v>237</v>
      </c>
      <c r="C103" s="31">
        <v>273</v>
      </c>
      <c r="D103" s="31">
        <v>319</v>
      </c>
      <c r="E103" s="51">
        <f t="shared" si="6"/>
        <v>0.16849816849816857</v>
      </c>
      <c r="G103" s="48" t="s">
        <v>42</v>
      </c>
      <c r="H103" s="21">
        <v>237</v>
      </c>
      <c r="I103" s="31">
        <v>273</v>
      </c>
      <c r="J103" s="31">
        <v>319</v>
      </c>
    </row>
    <row r="104" spans="1:10" x14ac:dyDescent="0.35">
      <c r="A104" s="48" t="s">
        <v>44</v>
      </c>
      <c r="B104" s="21">
        <v>189</v>
      </c>
      <c r="C104" s="31">
        <v>231</v>
      </c>
      <c r="D104" s="31">
        <v>243</v>
      </c>
      <c r="E104" s="51">
        <f t="shared" si="6"/>
        <v>5.1948051948051965E-2</v>
      </c>
      <c r="G104" s="48" t="s">
        <v>44</v>
      </c>
      <c r="H104" s="21">
        <v>189</v>
      </c>
      <c r="I104" s="31">
        <v>231</v>
      </c>
      <c r="J104" s="31">
        <v>243</v>
      </c>
    </row>
    <row r="105" spans="1:10" x14ac:dyDescent="0.35">
      <c r="A105" s="49" t="s">
        <v>51</v>
      </c>
      <c r="B105" s="6">
        <v>224</v>
      </c>
      <c r="C105" s="29">
        <v>210</v>
      </c>
      <c r="D105" s="29">
        <v>197</v>
      </c>
      <c r="E105" s="52">
        <f t="shared" si="6"/>
        <v>-6.1904761904761907E-2</v>
      </c>
      <c r="G105" s="49" t="s">
        <v>51</v>
      </c>
      <c r="H105" s="6">
        <v>224</v>
      </c>
      <c r="I105" s="29">
        <v>210</v>
      </c>
      <c r="J105" s="29">
        <v>197</v>
      </c>
    </row>
    <row r="106" spans="1:10" x14ac:dyDescent="0.35">
      <c r="A106" s="7" t="s">
        <v>26</v>
      </c>
      <c r="B106" s="19"/>
      <c r="C106" s="19"/>
      <c r="D106" s="24"/>
      <c r="E106" s="25"/>
      <c r="G106" s="38" t="s">
        <v>20</v>
      </c>
      <c r="H106" s="40">
        <f>B15-SUM(H96:H105)</f>
        <v>3493</v>
      </c>
      <c r="I106" s="40">
        <f t="shared" ref="I106:J106" si="7">C15-SUM(I96:I105)</f>
        <v>3693</v>
      </c>
      <c r="J106" s="40">
        <f t="shared" si="7"/>
        <v>3813</v>
      </c>
    </row>
  </sheetData>
  <sortState ref="A46:F55">
    <sortCondition descending="1" ref="D46:D55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workbookViewId="0">
      <selection activeCell="D23" sqref="D23"/>
    </sheetView>
  </sheetViews>
  <sheetFormatPr defaultRowHeight="14.5" x14ac:dyDescent="0.35"/>
  <cols>
    <col min="2" max="3" width="21" customWidth="1"/>
  </cols>
  <sheetData>
    <row r="2" spans="1:3" x14ac:dyDescent="0.35">
      <c r="A2" s="10" t="s">
        <v>28</v>
      </c>
    </row>
    <row r="4" spans="1:3" x14ac:dyDescent="0.35">
      <c r="A4" s="55"/>
      <c r="B4" s="55" t="s">
        <v>1</v>
      </c>
      <c r="C4" s="55" t="s">
        <v>2</v>
      </c>
    </row>
    <row r="5" spans="1:3" x14ac:dyDescent="0.35">
      <c r="A5" s="57">
        <v>2019</v>
      </c>
      <c r="B5" s="43">
        <v>652</v>
      </c>
      <c r="C5" s="28">
        <v>735</v>
      </c>
    </row>
    <row r="6" spans="1:3" x14ac:dyDescent="0.35">
      <c r="A6" s="58">
        <v>2020</v>
      </c>
      <c r="B6" s="45">
        <v>723.6</v>
      </c>
      <c r="C6" s="31">
        <v>782.8</v>
      </c>
    </row>
    <row r="7" spans="1:3" x14ac:dyDescent="0.35">
      <c r="A7" s="59">
        <v>2021</v>
      </c>
      <c r="B7" s="44">
        <v>748.8</v>
      </c>
      <c r="C7" s="29">
        <v>795.9</v>
      </c>
    </row>
    <row r="9" spans="1:3" x14ac:dyDescent="0.35">
      <c r="A9" s="10" t="s">
        <v>29</v>
      </c>
    </row>
    <row r="11" spans="1:3" x14ac:dyDescent="0.35">
      <c r="A11" s="60"/>
      <c r="B11" s="61" t="s">
        <v>1</v>
      </c>
      <c r="C11" s="56" t="s">
        <v>2</v>
      </c>
    </row>
    <row r="12" spans="1:3" x14ac:dyDescent="0.35">
      <c r="A12" s="57">
        <v>2019</v>
      </c>
      <c r="B12" s="43">
        <v>1971</v>
      </c>
      <c r="C12" s="28">
        <v>1645</v>
      </c>
    </row>
    <row r="13" spans="1:3" x14ac:dyDescent="0.35">
      <c r="A13" s="58">
        <v>2020</v>
      </c>
      <c r="B13" s="45">
        <v>2224</v>
      </c>
      <c r="C13" s="31">
        <v>1924</v>
      </c>
    </row>
    <row r="14" spans="1:3" x14ac:dyDescent="0.35">
      <c r="A14" s="59">
        <v>2021</v>
      </c>
      <c r="B14" s="44">
        <v>2311.4499999999998</v>
      </c>
      <c r="C14" s="29">
        <v>1994.7</v>
      </c>
    </row>
    <row r="17" spans="1:3" x14ac:dyDescent="0.35">
      <c r="A17" s="35" t="s">
        <v>52</v>
      </c>
    </row>
    <row r="18" spans="1:3" x14ac:dyDescent="0.35">
      <c r="A18" s="35"/>
    </row>
    <row r="19" spans="1:3" x14ac:dyDescent="0.35">
      <c r="A19" s="35"/>
    </row>
    <row r="23" spans="1:3" x14ac:dyDescent="0.35">
      <c r="A23" s="10" t="s">
        <v>24</v>
      </c>
    </row>
    <row r="25" spans="1:3" x14ac:dyDescent="0.35">
      <c r="A25" s="55"/>
      <c r="B25" s="55" t="s">
        <v>45</v>
      </c>
    </row>
    <row r="26" spans="1:3" x14ac:dyDescent="0.35">
      <c r="A26" s="57">
        <v>2019</v>
      </c>
      <c r="B26" s="62">
        <v>141</v>
      </c>
      <c r="C26" s="41"/>
    </row>
    <row r="27" spans="1:3" x14ac:dyDescent="0.35">
      <c r="A27" s="58">
        <v>2020</v>
      </c>
      <c r="B27" s="63">
        <v>78</v>
      </c>
      <c r="C27" s="41"/>
    </row>
    <row r="28" spans="1:3" x14ac:dyDescent="0.35">
      <c r="A28" s="59">
        <v>2021</v>
      </c>
      <c r="B28" s="64">
        <v>80</v>
      </c>
      <c r="C28" s="41"/>
    </row>
    <row r="30" spans="1:3" x14ac:dyDescent="0.35">
      <c r="A30" s="35" t="s">
        <v>25</v>
      </c>
    </row>
    <row r="33" spans="1:3" x14ac:dyDescent="0.35">
      <c r="B33" s="41"/>
      <c r="C33" s="41"/>
    </row>
    <row r="34" spans="1:3" x14ac:dyDescent="0.35">
      <c r="B34" s="41"/>
      <c r="C34" s="41"/>
    </row>
    <row r="35" spans="1:3" x14ac:dyDescent="0.35">
      <c r="B35" s="41"/>
      <c r="C35" s="41"/>
    </row>
    <row r="38" spans="1:3" x14ac:dyDescent="0.35">
      <c r="A38" s="35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productie export import</vt:lpstr>
      <vt:lpstr>consumentenaankoop</vt:lpstr>
    </vt:vector>
  </TitlesOfParts>
  <Company>Frugi Venta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cp:lastPrinted>2019-01-04T10:30:06Z</cp:lastPrinted>
  <dcterms:created xsi:type="dcterms:W3CDTF">2015-01-05T08:32:44Z</dcterms:created>
  <dcterms:modified xsi:type="dcterms:W3CDTF">2022-01-12T08:54:39Z</dcterms:modified>
</cp:coreProperties>
</file>